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Users/kevinablue/Documents/Organization and HR/Strategic plan/"/>
    </mc:Choice>
  </mc:AlternateContent>
  <xr:revisionPtr revIDLastSave="80" documentId="13_ncr:1_{96D2ACA6-DE0B-8749-A650-CFE76E8AE693}" xr6:coauthVersionLast="47" xr6:coauthVersionMax="47" xr10:uidLastSave="{CE0D4D6F-6730-461F-B204-2D692B691708}"/>
  <bookViews>
    <workbookView xWindow="0" yWindow="600" windowWidth="28800" windowHeight="16260" xr2:uid="{00000000-000D-0000-FFFF-FFFF00000000}"/>
  </bookViews>
  <sheets>
    <sheet name="Priority Allocation" sheetId="1" r:id="rId1"/>
    <sheet name="Investment Guid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1" l="1"/>
  <c r="D22" i="1"/>
  <c r="D21" i="1"/>
  <c r="D20" i="1"/>
  <c r="D19" i="1"/>
  <c r="D18" i="1"/>
  <c r="D17" i="1"/>
  <c r="D16" i="1"/>
  <c r="D15" i="1"/>
  <c r="D14" i="1"/>
  <c r="E23" i="1"/>
  <c r="E22" i="1"/>
  <c r="E21" i="1"/>
  <c r="E20" i="1"/>
  <c r="E19" i="1"/>
  <c r="E18" i="1"/>
  <c r="E17" i="1"/>
  <c r="E16" i="1"/>
  <c r="E15" i="1"/>
  <c r="E14" i="1"/>
  <c r="D11" i="1"/>
  <c r="D10" i="1"/>
  <c r="B11" i="1" s="1"/>
</calcChain>
</file>

<file path=xl/sharedStrings.xml><?xml version="1.0" encoding="utf-8"?>
<sst xmlns="http://schemas.openxmlformats.org/spreadsheetml/2006/main" count="155" uniqueCount="75">
  <si>
    <t>Exercice d'affectation des priorités de Canada Soccer</t>
  </si>
  <si>
    <t>Exercice préalable à la consultation | Répartissez 100 points symboliques entre les priorités de Canada Soccer</t>
  </si>
  <si>
    <t>Pour chaque priorité, veuillez sélectionner le niveau d'investissement qui vous semble approprié à l'aide du menu déroulant. Chaque option correspond à un nombre prédéterminé de points symboliques, qui s'inscrira automatiquement dans la cellule Points correspondante. Canada Soccer dispose de 100 points symboliques à répartir. Votre répartition totale ne peut dépasser 100 points, et nous vous encourageons à utiliser la totalité du budget dans la mesure du possible. Veuillez consulter le Guide d'investissement pour une description complète de chaque option et de sa valeur en points. Les points sont donnés à titre illustratif : ils ne représentent pas le budget réel de Canada Soccer ni les coûts réels de ses programmes. Leur but est de rendre les compromis visibles. Une fois un niveau d'investissement sélectionné pour chaque priorité, veuillez utiliser les questions de réflexion pour expliquer vos priorités et les compromis que vous avez faits.</t>
  </si>
  <si>
    <t>Participant / organisation (facultatif)</t>
  </si>
  <si>
    <t>Budget</t>
  </si>
  <si>
    <t>Réparti</t>
  </si>
  <si>
    <t>Restant.</t>
  </si>
  <si>
    <t>Statut</t>
  </si>
  <si>
    <t>#</t>
  </si>
  <si>
    <t>Priorité</t>
  </si>
  <si>
    <t>Niveau d'investissement</t>
  </si>
  <si>
    <t>Points</t>
  </si>
  <si>
    <t>Ce que signifie cet investissement</t>
  </si>
  <si>
    <t>Équipes nationales seniors</t>
  </si>
  <si>
    <t>Équipes nationales de jeunes et parcours des joueurs</t>
  </si>
  <si>
    <t>Équipes nationales élargies</t>
  </si>
  <si>
    <t>Soccer professionnel canadien</t>
  </si>
  <si>
    <t>Participation à la base</t>
  </si>
  <si>
    <t>Inclusion, diversité, accessibilité et équité (IDAE)</t>
  </si>
  <si>
    <t>Perfectionnement des entraîneurs et des arbitres</t>
  </si>
  <si>
    <t>Championnats nationaux amateurs</t>
  </si>
  <si>
    <t>Revenus commerciaux, marque et croissance philanthropique</t>
  </si>
  <si>
    <t>Initiatives stratégiques transformationnelles</t>
  </si>
  <si>
    <t>Questions de réflection</t>
  </si>
  <si>
    <t>1. Quelles sont les trois priorités qui ont reçu le plus grand investissement, et pourquoi ?</t>
  </si>
  <si>
    <t>2. Dans quels cas avez-vous choisi un niveau d'investissement moins élevé, et quel effet acceptez-vous de subir ?</t>
  </si>
  <si>
    <t>3. Quelles priorités Canada Soccer devrait-elle financer directement, et dans quels cas devrait-elle principalement faciliter l'action d'autres organisations ou s'associer à elles ?</t>
  </si>
  <si>
    <t>4. Quel a été le compromis le plus difficile dans votre répartition ?</t>
  </si>
  <si>
    <t>Guide d'investissement</t>
  </si>
  <si>
    <t>Veuillez utiliser ce guide comme base commune pour choisir un niveau d'investissement.</t>
  </si>
  <si>
    <t>Les options sont données à titre illustratif. Elles montrent l'ampleur relative et les conséquences des choix d'investissement ; elles ne représentent pas le budget réel de Canada Soccer ni les coûts réels de ses programmes.</t>
  </si>
  <si>
    <t>Aucun investissement direct</t>
  </si>
  <si>
    <t>Maintenir seulement les obligations essentielles des équipes nationales; aucun soutien discrétionnaire à la compétition ou à la performance.</t>
  </si>
  <si>
    <t>De base</t>
  </si>
  <si>
    <t>Financer les obligations de base, avec des camps, des matchs, du dépistage et du soutien à la performance en quantité limitée.</t>
  </si>
  <si>
    <t>Fort</t>
  </si>
  <si>
    <t>Exploiter un programme annuel compétitif comprenant des camps réguliers, des matchs significatifs et un soutien intégré solide.</t>
  </si>
  <si>
    <t>De premier plan</t>
  </si>
  <si>
    <t>Maintenir un programme de premier plan, conçu pour rivaliser jusqu'aux dernières étapes des grands tournois, appuyé par des services techniques, médicaux et de performance de pointe.</t>
  </si>
  <si>
    <t>Ne maintenir aucun programme régulier d'équipes nationales de jeunes ni aucune activité coordonnée de parcours national.</t>
  </si>
  <si>
    <t>Soutenir les compétitions essentielles et un dépistage limité des talents dans certaines catégories d'âge.</t>
  </si>
  <si>
    <t>Mener des programmes récurrents par catégorie d'âge, avec un dépistage élargi, une exposition internationale et un leadership du parcours.</t>
  </si>
  <si>
    <t>Offrir une programmation continue pour les jeunes, une exposition internationale fréquente et un soutien étendu aux talents, y compris une résidence nationale pour des joueurs à haut potentiel sélectionnés.</t>
  </si>
  <si>
    <t>Maintenir seulement les responsabilités de base en matière d'affiliation et de réglementation pour les disciplines des équipes nationales élargies.</t>
  </si>
  <si>
    <t>Soutenir des événements choisis ou une programmation limitée dans les disciplines prioritaires.</t>
  </si>
  <si>
    <t>Exploiter des programmes récurrents dans plusieurs disciplines, avec une préparation crédible en vue des grandes compétitions.</t>
  </si>
  <si>
    <t>Maintenir des programmes internationaux étendus et constants dans l'ensemble du portefeuille des équipes nationales élargies.</t>
  </si>
  <si>
    <t>Maintenir seulement les responsabilités réglementaires de base, sans soutien stratégique direct au soccer professionnel canadien.</t>
  </si>
  <si>
    <t>Offrir des services partagés ciblés et des initiatives conjointes choisies qui renforcent l'écosystème professionnel.</t>
  </si>
  <si>
    <t>Apporter une contribution récurrente significative à la stabilité des ligues, au développement des joueurs et à la capacité commune du système.</t>
  </si>
  <si>
    <t>Agir comme partenaire stratégique majeur pour accélérer l'ampleur, la portée et la pérennité du soccer professionnel canadien.</t>
  </si>
  <si>
    <t>Maintenir seulement les obligations nationales essentielles, sans programmation de participation discrétionnaire ni soutien direct.</t>
  </si>
  <si>
    <t>Financer un nombre limité d'outils, d'initiatives et de soutiens de base pour les clubs, les communautés et les OPTS.</t>
  </si>
  <si>
    <t>Faire un investissement important dans la croissance de la participation, la qualité de la prestation et la capacité des organisations de base.</t>
  </si>
  <si>
    <t>Mettre en œuvre un vaste programme national de participation, soutenu dans le temps, conçu pour rendre le soccer plus accessible et plus attrayant partout au Canada.</t>
  </si>
  <si>
    <t>Répondre uniquement aux exigences de conformité obligatoires.</t>
  </si>
  <si>
    <t>Financer un petit nombre d'initiatives ciblées et des conseils pratiques pour le système.</t>
  </si>
  <si>
    <t>Soutenir un leadership dédié en matière d'IDAE, des programmes ciblés et des parcours de participation accessibles.</t>
  </si>
  <si>
    <t>Intégrer l'IDAE aux systèmes nationaux au moyen de données, de la reddition de comptes, d'une conception accessible et d'un vaste portefeuille de programmes.</t>
  </si>
  <si>
    <t>Maintenir seulement la conformité minimale et l'administration essentielle.</t>
  </si>
  <si>
    <t>Maintenir les curriculums de base, la délivrance de licences et des occasions de perfectionnement limitées.</t>
  </si>
  <si>
    <t>Offrir une formation nationale accessible, du mentorat et des parcours d'avancement aux entraîneurs et aux arbitres.</t>
  </si>
  <si>
    <t>Bâtir un système de perfectionnement de premier ordre qui améliore constamment la qualité et la rétention dans l'ensemble du pays.</t>
  </si>
  <si>
    <t>Ne fournir aucun soutien direct aux championnats nationaux au-delà du sanctionnement essentiel.</t>
  </si>
  <si>
    <t>Maintenir une offre de championnats de base plus restreinte dans les catégories prioritaires.</t>
  </si>
  <si>
    <t>Organiser des championnats nationaux crédibles dans les principaux groupes d'âge et les principales catégories.</t>
  </si>
  <si>
    <t>Élargir les championnats nationaux pour en faire une vitrine de grande qualité et bien en vue du soccer amateur partout au Canada.</t>
  </si>
  <si>
    <t>Maintenir les activités actuelles, sans investissement supplémentaire dans la croissance commerciale, de la marque ou philanthropique.</t>
  </si>
  <si>
    <t>Financer le développement ciblé de partenariats, des activités de collecte de fonds et des initiatives de marque.</t>
  </si>
  <si>
    <t>Bâtir une capacité commerciale et philanthropique significative, une valeur de marque et un bassin de revenus potentiels qualifiés.</t>
  </si>
  <si>
    <t>Poursuivre un programme de croissance ambitieux et coordonné en matière de partenariats, de philanthropie, de développement des auditoires et de marque.</t>
  </si>
  <si>
    <t>Ne réaliser aucun projet dédié d'installations, d'infrastructures ou de capacité commune du système.</t>
  </si>
  <si>
    <t>Soutenir la planification, les études de faisabilité et les partenariats pour certains projets.</t>
  </si>
  <si>
    <t>Faire progresser les installations, les infrastructures et les projets de capacité commune prioritaires grâce à un leadership dédié et à la coordination des partenaires.</t>
  </si>
  <si>
    <t>Réaliser un important portefeuille de projets d'infrastructures et de renforcement du système, appuyé par des ressources soutenues et la formation de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</si>
</sst>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b/>
      <sz val="15"/>
      <color rgb="FF17365D"/>
      <name val="Arial"/>
      <family val="2"/>
    </font>
    <font>
      <i/>
      <sz val="10"/>
      <color rgb="FF666666"/>
      <name val="Arial"/>
      <family val="2"/>
    </font>
    <font>
      <sz val="9"/>
      <color rgb="FF1F1F1F"/>
      <name val="Arial"/>
      <family val="2"/>
    </font>
    <font>
      <b/>
      <sz val="9"/>
      <color rgb="FF17365D"/>
      <name val="Arial"/>
      <family val="2"/>
    </font>
    <font>
      <sz val="10"/>
      <color rgb="FF1F1F1F"/>
      <name val="Arial"/>
      <family val="2"/>
    </font>
    <font>
      <b/>
      <sz val="10"/>
      <color rgb="FF17365D"/>
      <name val="Arial"/>
      <family val="2"/>
    </font>
    <font>
      <b/>
      <sz val="11"/>
      <color rgb="FF17365D"/>
      <name val="Arial"/>
      <family val="2"/>
    </font>
    <font>
      <b/>
      <sz val="9"/>
      <color rgb="FF1F1F1F"/>
      <name val="Arial"/>
      <family val="2"/>
    </font>
    <font>
      <b/>
      <sz val="10"/>
      <color rgb="FFFFFFFF"/>
      <name val="Arial"/>
      <family val="2"/>
    </font>
    <font>
      <sz val="10"/>
      <color rgb="FF666666"/>
      <name val="Arial"/>
      <family val="2"/>
    </font>
    <font>
      <i/>
      <sz val="9"/>
      <color rgb="FF1F1F1F"/>
      <name val="Arial"/>
      <family val="2"/>
    </font>
  </fonts>
  <fills count="9">
    <fill>
      <patternFill patternType="none"/>
    </fill>
    <fill>
      <patternFill patternType="gray125"/>
    </fill>
    <fill>
      <patternFill patternType="solid">
        <fgColor rgb="FFEEF5FB"/>
      </patternFill>
    </fill>
    <fill>
      <patternFill patternType="solid">
        <fgColor rgb="FFFFF2CC"/>
      </patternFill>
    </fill>
    <fill>
      <patternFill patternType="solid">
        <fgColor rgb="FFD9EAF7"/>
      </patternFill>
    </fill>
    <fill>
      <patternFill patternType="solid">
        <fgColor rgb="FF17365D"/>
      </patternFill>
    </fill>
    <fill>
      <patternFill patternType="solid">
        <fgColor rgb="FFF2F2F2"/>
      </patternFill>
    </fill>
    <fill>
      <patternFill patternType="solid">
        <fgColor rgb="FFF9FBFD"/>
      </patternFill>
    </fill>
    <fill>
      <patternFill patternType="solid">
        <fgColor rgb="FFFFFFFF"/>
      </patternFill>
    </fill>
  </fills>
  <borders count="1">
    <border>
      <left/>
      <right/>
      <top/>
      <bottom/>
      <diagonal/>
    </border>
  </borders>
  <cellStyleXfs count="1">
    <xf numFmtId="0" fontId="0" fillId="0" borderId="0"/>
  </cellStyleXfs>
  <cellXfs count="23">
    <xf numFmtId="0" fontId="0" fillId="0" borderId="0" xfId="0"/>
    <xf numFmtId="0" fontId="4" fillId="0" borderId="0" xfId="0" applyFont="1" applyAlignment="1">
      <alignment vertical="center"/>
    </xf>
    <xf numFmtId="0" fontId="6" fillId="0" borderId="0" xfId="0" applyFont="1" applyAlignment="1">
      <alignment vertical="center"/>
    </xf>
    <xf numFmtId="1" fontId="7" fillId="4" borderId="0" xfId="0" applyNumberFormat="1" applyFont="1" applyFill="1" applyAlignment="1">
      <alignment horizontal="center" vertical="center"/>
    </xf>
    <xf numFmtId="0" fontId="9" fillId="5" borderId="0" xfId="0" applyFont="1" applyFill="1" applyAlignment="1">
      <alignment horizontal="center" vertical="center" wrapText="1"/>
    </xf>
    <xf numFmtId="0" fontId="5" fillId="0" borderId="0" xfId="0" applyFont="1" applyAlignment="1">
      <alignment vertical="center" wrapText="1"/>
    </xf>
    <xf numFmtId="0" fontId="5" fillId="3" borderId="0" xfId="0" applyFont="1" applyFill="1" applyAlignment="1">
      <alignment vertical="center" wrapText="1"/>
    </xf>
    <xf numFmtId="1" fontId="6" fillId="6" borderId="0" xfId="0" applyNumberFormat="1" applyFont="1" applyFill="1" applyAlignment="1">
      <alignment horizontal="center" vertical="center" wrapText="1"/>
    </xf>
    <xf numFmtId="0" fontId="3" fillId="7" borderId="0" xfId="0" applyFont="1" applyFill="1" applyAlignment="1">
      <alignment vertical="center" wrapText="1"/>
    </xf>
    <xf numFmtId="0" fontId="10" fillId="8" borderId="0" xfId="0" applyFont="1" applyFill="1" applyAlignment="1">
      <alignment horizontal="center" vertical="center" wrapText="1"/>
    </xf>
    <xf numFmtId="0" fontId="6" fillId="8" borderId="0" xfId="0" applyFont="1" applyFill="1" applyAlignment="1">
      <alignment vertical="center" wrapText="1"/>
    </xf>
    <xf numFmtId="0" fontId="6" fillId="0" borderId="0" xfId="0" applyFont="1" applyAlignment="1">
      <alignment vertical="center" wrapText="1"/>
    </xf>
    <xf numFmtId="1" fontId="6" fillId="0" borderId="0" xfId="0" applyNumberFormat="1" applyFont="1" applyAlignment="1">
      <alignment horizontal="center" vertical="center" wrapText="1"/>
    </xf>
    <xf numFmtId="0" fontId="6" fillId="2" borderId="0" xfId="0" applyFont="1" applyFill="1" applyAlignment="1">
      <alignment vertical="center" wrapText="1"/>
    </xf>
    <xf numFmtId="0" fontId="5" fillId="8" borderId="0" xfId="0" applyFont="1" applyFill="1" applyAlignment="1">
      <alignment vertical="top" wrapText="1"/>
    </xf>
    <xf numFmtId="0" fontId="9" fillId="5" borderId="0" xfId="0" applyFont="1" applyFill="1" applyAlignment="1">
      <alignment vertical="center"/>
    </xf>
    <xf numFmtId="0" fontId="1" fillId="0" borderId="0" xfId="0" applyFont="1" applyAlignment="1">
      <alignment vertical="center"/>
    </xf>
    <xf numFmtId="0" fontId="2" fillId="0" borderId="0" xfId="0" applyFont="1" applyAlignment="1">
      <alignment vertical="center"/>
    </xf>
    <xf numFmtId="0" fontId="3" fillId="2" borderId="0" xfId="0" applyFont="1" applyFill="1" applyAlignment="1">
      <alignment vertical="center" wrapText="1"/>
    </xf>
    <xf numFmtId="0" fontId="8" fillId="3" borderId="0" xfId="0" applyFont="1" applyFill="1" applyAlignment="1">
      <alignment horizontal="center" vertical="center" wrapText="1"/>
    </xf>
    <xf numFmtId="0" fontId="11" fillId="2" borderId="0" xfId="0" applyFont="1" applyFill="1" applyAlignment="1">
      <alignment vertical="center" wrapText="1"/>
    </xf>
    <xf numFmtId="0" fontId="0" fillId="0" borderId="0" xfId="0" applyAlignment="1"/>
    <xf numFmtId="0" fontId="0" fillId="3" borderId="0" xfId="0" applyFill="1" applyAlignment="1"/>
  </cellXfs>
  <cellStyles count="1">
    <cellStyle name="Normal" xfId="0" builtinId="0"/>
  </cellStyles>
  <dxfs count="3">
    <dxf>
      <font>
        <b/>
        <color rgb="FF9C6500"/>
      </font>
      <fill>
        <patternFill patternType="solid">
          <bgColor rgb="FFFCE4D6"/>
        </patternFill>
      </fill>
    </dxf>
    <dxf>
      <font>
        <b/>
        <color rgb="FF9C0006"/>
      </font>
      <fill>
        <patternFill patternType="solid">
          <bgColor rgb="FFF4CCCC"/>
        </patternFill>
      </fill>
    </dxf>
    <dxf>
      <font>
        <b/>
        <color rgb="FF006100"/>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44"/>
  <sheetViews>
    <sheetView tabSelected="1" topLeftCell="A36" workbookViewId="0">
      <selection activeCell="A42" sqref="A42:E44"/>
    </sheetView>
  </sheetViews>
  <sheetFormatPr defaultColWidth="8.875" defaultRowHeight="14.1"/>
  <cols>
    <col min="1" max="1" width="29.125" customWidth="1"/>
    <col min="2" max="2" width="29" customWidth="1"/>
    <col min="3" max="3" width="23" customWidth="1"/>
    <col min="4" max="4" width="9" customWidth="1"/>
    <col min="5" max="5" width="55" customWidth="1"/>
  </cols>
  <sheetData>
    <row r="2" spans="1:5" ht="32.1" customHeight="1">
      <c r="A2" s="16" t="s">
        <v>0</v>
      </c>
      <c r="B2" s="21"/>
      <c r="C2" s="21"/>
      <c r="D2" s="21"/>
      <c r="E2" s="21"/>
    </row>
    <row r="3" spans="1:5" ht="24" customHeight="1">
      <c r="A3" s="17" t="s">
        <v>1</v>
      </c>
      <c r="B3" s="21"/>
      <c r="C3" s="21"/>
      <c r="D3" s="21"/>
      <c r="E3" s="21"/>
    </row>
    <row r="5" spans="1:5" ht="53.25" customHeight="1">
      <c r="A5" s="18" t="s">
        <v>2</v>
      </c>
      <c r="B5" s="18"/>
      <c r="C5" s="18"/>
      <c r="D5" s="18"/>
      <c r="E5" s="18"/>
    </row>
    <row r="6" spans="1:5" ht="53.25" customHeight="1">
      <c r="A6" s="18"/>
      <c r="B6" s="18"/>
      <c r="C6" s="18"/>
      <c r="D6" s="18"/>
      <c r="E6" s="18"/>
    </row>
    <row r="8" spans="1:5" ht="26.85" customHeight="1">
      <c r="A8" s="1" t="s">
        <v>3</v>
      </c>
      <c r="B8" s="22"/>
      <c r="C8" s="22"/>
      <c r="D8" s="22"/>
      <c r="E8" s="22"/>
    </row>
    <row r="10" spans="1:5" ht="29.25" customHeight="1">
      <c r="A10" s="2" t="s">
        <v>4</v>
      </c>
      <c r="B10" s="3">
        <v>100</v>
      </c>
      <c r="C10" s="2" t="s">
        <v>5</v>
      </c>
      <c r="D10" s="3">
        <f>SUM(D14:D23)</f>
        <v>0</v>
      </c>
    </row>
    <row r="11" spans="1:5" ht="29.25" customHeight="1">
      <c r="A11" s="2" t="s">
        <v>6</v>
      </c>
      <c r="B11" s="3">
        <f>B10-D10</f>
        <v>100</v>
      </c>
      <c r="C11" s="2" t="s">
        <v>7</v>
      </c>
      <c r="D11" s="19" t="str">
        <f>IF(OR(C14="",C15="",C16="",C17="",C18="",C19="",C20="",C21="",C22="",C23=""),"Veuillez sélectionner un niveau d'investissement pour chaque priorité",IF(B11&lt;0,"Budget dépassé de "&amp;ABS(B11)&amp;" points",IF(B11=0,"Budget respecté","Il reste "&amp;B11&amp;" points à répartir")))</f>
        <v>Veuillez sélectionner un niveau d'investissement pour chaque priorité</v>
      </c>
      <c r="E11" s="21"/>
    </row>
    <row r="13" spans="1:5" ht="37.35" customHeight="1">
      <c r="A13" s="4" t="s">
        <v>8</v>
      </c>
      <c r="B13" s="4" t="s">
        <v>9</v>
      </c>
      <c r="C13" s="4" t="s">
        <v>10</v>
      </c>
      <c r="D13" s="4" t="s">
        <v>11</v>
      </c>
      <c r="E13" s="4" t="s">
        <v>12</v>
      </c>
    </row>
    <row r="14" spans="1:5" ht="74.849999999999994" customHeight="1">
      <c r="A14" s="9">
        <v>1</v>
      </c>
      <c r="B14" s="10" t="s">
        <v>13</v>
      </c>
      <c r="C14" s="6"/>
      <c r="D14" s="7" t="str">
        <f>IF(C14="","",SUMIFS('Investment Guide'!$C$6:$C$45,'Investment Guide'!$A$6:$A$45,B14,'Investment Guide'!$B$6:$B$45,C14))</f>
        <v/>
      </c>
      <c r="E14" s="8" t="str">
        <f>IF(C14="","",IF(C14="Aucun investissement direct","Maintenir seulement les obligations essentielles des équipes nationales; aucun soutien discrétionnaire à la compétition ou à la performance.",IF(C14="De base","Financer les obligations de base, avec des camps, des matchs, du dépistage et du soutien à la performance en quantité limitée.",IF(C14="Fort","Exploiter un programme annuel compétitif comprenant des camps réguliers, des matchs significatifs et un soutien intégré solide.","Maintenir un programme de premier plan, conçu pour rivaliser jusqu'aux dernières étapes des grands tournois, appuyé par des services techniques, médicaux et de performance de pointe."))))</f>
        <v/>
      </c>
    </row>
    <row r="15" spans="1:5" ht="74.849999999999994" customHeight="1">
      <c r="A15" s="9">
        <v>2</v>
      </c>
      <c r="B15" s="10" t="s">
        <v>14</v>
      </c>
      <c r="C15" s="6"/>
      <c r="D15" s="7" t="str">
        <f>IF(C15="","",SUMIFS('Investment Guide'!$C$6:$C$45,'Investment Guide'!$A$6:$A$45,B15,'Investment Guide'!$B$6:$B$45,C15))</f>
        <v/>
      </c>
      <c r="E15" s="8" t="str">
        <f>IF(C15="","",IF(C15="Aucun investissement direct","Ne maintenir aucun programme régulier d'équipes nationales de jeunes ni aucune activité coordonnée de parcours national.",IF(C15="De base","Soutenir les compétitions essentielles et un dépistage limité des talents dans certaines catégories d'âge.",IF(C15="Fort","Mener des programmes récurrents par catégorie d'âge, avec un dépistage élargi, une exposition internationale et un leadership du parcours.","Offrir une programmation continue pour les jeunes, une exposition internationale fréquente et un soutien étendu aux talents, y compris une résidence nationale pour des joueurs à haut potentiel sélectionnés."))))</f>
        <v/>
      </c>
    </row>
    <row r="16" spans="1:5" ht="74.849999999999994" customHeight="1">
      <c r="A16" s="9">
        <v>3</v>
      </c>
      <c r="B16" s="10" t="s">
        <v>15</v>
      </c>
      <c r="C16" s="6"/>
      <c r="D16" s="7" t="str">
        <f>IF(C16="","",SUMIFS('Investment Guide'!$C$6:$C$45,'Investment Guide'!$A$6:$A$45,B16,'Investment Guide'!$B$6:$B$45,C16))</f>
        <v/>
      </c>
      <c r="E16" s="8" t="str">
        <f>IF(C16="","",IF(C16="Aucun investissement direct","Maintenir seulement les responsabilités de base en matière d'affiliation et de réglementation pour les disciplines des équipes nationales élargies.",IF(C16="De base","Soutenir des événements choisis ou une programmation limitée dans les disciplines prioritaires.",IF(C16="Fort","Exploiter des programmes récurrents dans plusieurs disciplines, avec une préparation crédible en vue des grandes compétitions.","Maintenir des programmes internationaux étendus et constants dans l'ensemble du portefeuille des équipes nationales élargies."))))</f>
        <v/>
      </c>
    </row>
    <row r="17" spans="1:5" ht="74.849999999999994" customHeight="1">
      <c r="A17" s="9">
        <v>4</v>
      </c>
      <c r="B17" s="10" t="s">
        <v>16</v>
      </c>
      <c r="C17" s="6"/>
      <c r="D17" s="7" t="str">
        <f>IF(C17="","",SUMIFS('Investment Guide'!$C$6:$C$45,'Investment Guide'!$A$6:$A$45,B17,'Investment Guide'!$B$6:$B$45,C17))</f>
        <v/>
      </c>
      <c r="E17" s="8" t="str">
        <f>IF(C17="","",IF(C17="Aucun investissement direct","Maintenir seulement les responsabilités réglementaires de base, sans soutien stratégique direct au soccer professionnel canadien.",IF(C17="De base","Offrir des services partagés ciblés et des initiatives conjointes choisies qui renforcent l'écosystème professionnel.",IF(C17="Fort","Apporter une contribution récurrente significative à la stabilité des ligues, au développement des joueurs et à la capacité commune du système.","Agir comme partenaire stratégique majeur pour accélérer l'ampleur, la portée et la pérennité du soccer professionnel canadien."))))</f>
        <v/>
      </c>
    </row>
    <row r="18" spans="1:5" ht="74.849999999999994" customHeight="1">
      <c r="A18" s="9">
        <v>5</v>
      </c>
      <c r="B18" s="10" t="s">
        <v>17</v>
      </c>
      <c r="C18" s="6"/>
      <c r="D18" s="7" t="str">
        <f>IF(C18="","",SUMIFS('Investment Guide'!$C$6:$C$45,'Investment Guide'!$A$6:$A$45,B18,'Investment Guide'!$B$6:$B$45,C18))</f>
        <v/>
      </c>
      <c r="E18" s="8" t="str">
        <f>IF(C18="","",IF(C18="Aucun investissement direct","Maintenir seulement les obligations nationales essentielles, sans programmation de participation discrétionnaire ni soutien direct.",IF(C18="De base","Financer un nombre limité d'outils, d'initiatives et de soutiens de base pour les clubs, les communautés et les OPTS.",IF(C18="Fort","Faire un investissement important dans la croissance de la participation, la qualité de la prestation et la capacité des organisations de base.","Mettre en œuvre un vaste programme national de participation, soutenu dans le temps, conçu pour rendre le soccer plus accessible et plus attrayant partout au Canada."))))</f>
        <v/>
      </c>
    </row>
    <row r="19" spans="1:5" ht="74.849999999999994" customHeight="1">
      <c r="A19" s="9">
        <v>6</v>
      </c>
      <c r="B19" s="10" t="s">
        <v>18</v>
      </c>
      <c r="C19" s="6"/>
      <c r="D19" s="7" t="str">
        <f>IF(C19="","",SUMIFS('Investment Guide'!$C$6:$C$45,'Investment Guide'!$A$6:$A$45,B19,'Investment Guide'!$B$6:$B$45,C19))</f>
        <v/>
      </c>
      <c r="E19" s="8" t="str">
        <f>IF(C19="","",IF(C19="Aucun investissement direct","Répondre uniquement aux exigences de conformité obligatoires.",IF(C19="De base","Financer un petit nombre d'initiatives ciblées et des conseils pratiques pour le système.",IF(C19="Fort","Soutenir un leadership dédié en matière d'IDAE, des programmes ciblés et des parcours de participation accessibles.","Intégrer l'IDAE aux systèmes nationaux au moyen de données, de la reddition de comptes, d'une conception accessible et d'un vaste portefeuille de programmes."))))</f>
        <v/>
      </c>
    </row>
    <row r="20" spans="1:5" ht="74.849999999999994" customHeight="1">
      <c r="A20" s="9">
        <v>7</v>
      </c>
      <c r="B20" s="10" t="s">
        <v>19</v>
      </c>
      <c r="C20" s="6"/>
      <c r="D20" s="7" t="str">
        <f>IF(C20="","",SUMIFS('Investment Guide'!$C$6:$C$45,'Investment Guide'!$A$6:$A$45,B20,'Investment Guide'!$B$6:$B$45,C20))</f>
        <v/>
      </c>
      <c r="E20" s="8" t="str">
        <f>IF(C20="","",IF(C20="Aucun investissement direct","Maintenir seulement la conformité minimale et l'administration essentielle.",IF(C20="De base","Maintenir les curriculums de base, la délivrance de licences et des occasions de perfectionnement limitées.",IF(C20="Fort","Offrir une formation nationale accessible, du mentorat et des parcours d'avancement aux entraîneurs et aux arbitres.","Bâtir un système de perfectionnement de premier ordre qui améliore constamment la qualité et la rétention dans l'ensemble du pays."))))</f>
        <v/>
      </c>
    </row>
    <row r="21" spans="1:5" ht="74.849999999999994" customHeight="1">
      <c r="A21" s="9">
        <v>8</v>
      </c>
      <c r="B21" s="10" t="s">
        <v>20</v>
      </c>
      <c r="C21" s="6"/>
      <c r="D21" s="7" t="str">
        <f>IF(C21="","",SUMIFS('Investment Guide'!$C$6:$C$45,'Investment Guide'!$A$6:$A$45,B21,'Investment Guide'!$B$6:$B$45,C21))</f>
        <v/>
      </c>
      <c r="E21" s="8" t="str">
        <f>IF(C21="","",IF(C21="Aucun investissement direct","Ne fournir aucun soutien direct aux championnats nationaux au-delà du sanctionnement essentiel.",IF(C21="De base","Maintenir une offre de championnats de base plus restreinte dans les catégories prioritaires.",IF(C21="Fort","Organiser des championnats nationaux crédibles dans les principaux groupes d'âge et les principales catégories.","Élargir les championnats nationaux pour en faire une vitrine de grande qualité et bien en vue du soccer amateur partout au Canada."))))</f>
        <v/>
      </c>
    </row>
    <row r="22" spans="1:5" ht="74.849999999999994" customHeight="1">
      <c r="A22" s="9">
        <v>9</v>
      </c>
      <c r="B22" s="10" t="s">
        <v>21</v>
      </c>
      <c r="C22" s="6"/>
      <c r="D22" s="7" t="str">
        <f>IF(C22="","",SUMIFS('Investment Guide'!$C$6:$C$45,'Investment Guide'!$A$6:$A$45,B22,'Investment Guide'!$B$6:$B$45,C22))</f>
        <v/>
      </c>
      <c r="E22" s="8" t="str">
        <f>IF(C22="","",IF(C22="Aucun investissement direct","Maintenir les activités actuelles, sans investissement supplémentaire dans la croissance commerciale, de la marque ou philanthropique.",IF(C22="De base","Financer le développement ciblé de partenariats, des activités de collecte de fonds et des initiatives de marque.",IF(C22="Fort","Bâtir une capacité commerciale et philanthropique significative, une valeur de marque et un bassin de revenus potentiels qualifiés.","Poursuivre un programme de croissance ambitieux et coordonné en matière de partenariats, de philanthropie, de développement des auditoires et de marque."))))</f>
        <v/>
      </c>
    </row>
    <row r="23" spans="1:5" ht="74.849999999999994" customHeight="1">
      <c r="A23" s="9">
        <v>10</v>
      </c>
      <c r="B23" s="10" t="s">
        <v>22</v>
      </c>
      <c r="C23" s="6"/>
      <c r="D23" s="7" t="str">
        <f>IF(C23="","",SUMIFS('Investment Guide'!$C$6:$C$45,'Investment Guide'!$A$6:$A$45,B23,'Investment Guide'!$B$6:$B$45,C23))</f>
        <v/>
      </c>
      <c r="E23" s="8" t="str">
        <f>IF(C23="","",IF(C23="Aucun investissement direct","Ne réaliser aucun projet dédié d'installations, d'infrastructures ou de capacité commune du système.",IF(C23="De base","Soutenir la planification, les études de faisabilité et les partenariats pour certains projets.",IF(C23="Fort","Faire progresser les installations, les infrastructures et les projets de capacité commune prioritaires grâce à un leadership dédié et à la coordination des partenaires.","Réaliser un important portefeuille de projets d'infrastructures et de renforcement du système, appuyé par des ressources soutenues et la formation de capital."))))</f>
        <v/>
      </c>
    </row>
    <row r="25" spans="1:5" ht="29.25" customHeight="1">
      <c r="A25" s="15" t="s">
        <v>23</v>
      </c>
      <c r="B25" s="21"/>
      <c r="C25" s="21"/>
      <c r="D25" s="21"/>
      <c r="E25" s="21"/>
    </row>
    <row r="26" spans="1:5" ht="32.1" customHeight="1">
      <c r="A26" s="13" t="s">
        <v>24</v>
      </c>
      <c r="B26" s="21"/>
      <c r="C26" s="21"/>
      <c r="D26" s="21"/>
      <c r="E26" s="21"/>
    </row>
    <row r="27" spans="1:5" ht="29.25" customHeight="1">
      <c r="A27" s="14"/>
      <c r="B27" s="14"/>
      <c r="C27" s="14"/>
      <c r="D27" s="14"/>
      <c r="E27" s="14"/>
    </row>
    <row r="28" spans="1:5" ht="29.25" customHeight="1">
      <c r="A28" s="14"/>
      <c r="B28" s="14"/>
      <c r="C28" s="14"/>
      <c r="D28" s="14"/>
      <c r="E28" s="14"/>
    </row>
    <row r="29" spans="1:5" ht="29.25" customHeight="1">
      <c r="A29" s="14"/>
      <c r="B29" s="14"/>
      <c r="C29" s="14"/>
      <c r="D29" s="14"/>
      <c r="E29" s="14"/>
    </row>
    <row r="31" spans="1:5" ht="32.1" customHeight="1">
      <c r="A31" s="13" t="s">
        <v>25</v>
      </c>
      <c r="B31" s="21"/>
      <c r="C31" s="21"/>
      <c r="D31" s="21"/>
      <c r="E31" s="21"/>
    </row>
    <row r="32" spans="1:5" ht="29.25" customHeight="1">
      <c r="A32" s="14"/>
      <c r="B32" s="14"/>
      <c r="C32" s="14"/>
      <c r="D32" s="14"/>
      <c r="E32" s="14"/>
    </row>
    <row r="33" spans="1:5" ht="29.25" customHeight="1">
      <c r="A33" s="14"/>
      <c r="B33" s="14"/>
      <c r="C33" s="14"/>
      <c r="D33" s="14"/>
      <c r="E33" s="14"/>
    </row>
    <row r="34" spans="1:5" ht="29.25" customHeight="1">
      <c r="A34" s="14"/>
      <c r="B34" s="14"/>
      <c r="C34" s="14"/>
      <c r="D34" s="14"/>
      <c r="E34" s="14"/>
    </row>
    <row r="36" spans="1:5" ht="32.1" customHeight="1">
      <c r="A36" s="13" t="s">
        <v>26</v>
      </c>
      <c r="B36" s="21"/>
      <c r="C36" s="21"/>
      <c r="D36" s="21"/>
      <c r="E36" s="21"/>
    </row>
    <row r="37" spans="1:5" ht="29.25" customHeight="1">
      <c r="A37" s="14"/>
      <c r="B37" s="14"/>
      <c r="C37" s="14"/>
      <c r="D37" s="14"/>
      <c r="E37" s="14"/>
    </row>
    <row r="38" spans="1:5" ht="29.25" customHeight="1">
      <c r="A38" s="14"/>
      <c r="B38" s="14"/>
      <c r="C38" s="14"/>
      <c r="D38" s="14"/>
      <c r="E38" s="14"/>
    </row>
    <row r="39" spans="1:5" ht="29.25" customHeight="1">
      <c r="A39" s="14"/>
      <c r="B39" s="14"/>
      <c r="C39" s="14"/>
      <c r="D39" s="14"/>
      <c r="E39" s="14"/>
    </row>
    <row r="41" spans="1:5" ht="32.1" customHeight="1">
      <c r="A41" s="13" t="s">
        <v>27</v>
      </c>
      <c r="B41" s="21"/>
      <c r="C41" s="21"/>
      <c r="D41" s="21"/>
      <c r="E41" s="21"/>
    </row>
    <row r="42" spans="1:5" ht="29.25" customHeight="1">
      <c r="A42" s="14"/>
      <c r="B42" s="14"/>
      <c r="C42" s="14"/>
      <c r="D42" s="14"/>
      <c r="E42" s="14"/>
    </row>
    <row r="43" spans="1:5" ht="29.25" customHeight="1">
      <c r="A43" s="14"/>
      <c r="B43" s="14"/>
      <c r="C43" s="14"/>
      <c r="D43" s="14"/>
      <c r="E43" s="14"/>
    </row>
    <row r="44" spans="1:5" ht="29.25" customHeight="1">
      <c r="A44" s="14"/>
      <c r="B44" s="14"/>
      <c r="C44" s="14"/>
      <c r="D44" s="14"/>
      <c r="E44" s="14"/>
    </row>
  </sheetData>
  <mergeCells count="14">
    <mergeCell ref="A2:E2"/>
    <mergeCell ref="A3:E3"/>
    <mergeCell ref="A5:E6"/>
    <mergeCell ref="B8:E8"/>
    <mergeCell ref="D11:E11"/>
    <mergeCell ref="A36:E36"/>
    <mergeCell ref="A37:E39"/>
    <mergeCell ref="A41:E41"/>
    <mergeCell ref="A42:E44"/>
    <mergeCell ref="A25:E25"/>
    <mergeCell ref="A26:E26"/>
    <mergeCell ref="A27:E29"/>
    <mergeCell ref="A31:E31"/>
    <mergeCell ref="A32:E34"/>
  </mergeCells>
  <conditionalFormatting sqref="D11">
    <cfRule type="expression" dxfId="2" priority="1">
      <formula>AND(NOT(OR($C$14="",$C$15="",$C$16="",$C$17="",$C$18="",$C$19="",$C$20="",$C$21="",$C$22="",$C$23="")),$B$11=0)</formula>
    </cfRule>
    <cfRule type="expression" dxfId="1" priority="2">
      <formula>AND(NOT(OR($C$14="",$C$15="",$C$16="",$C$17="",$C$18="",$C$19="",$C$20="",$C$21="",$C$22="",$C$23="")),$B$11&lt;0)</formula>
    </cfRule>
    <cfRule type="expression" dxfId="0" priority="3">
      <formula>AND(NOT(OR($C$14="",$C$15="",$C$16="",$C$17="",$C$18="",$C$19="",$C$20="",$C$21="",$C$22="",$C$23="")),$B$11&gt;0)</formula>
    </cfRule>
  </conditionalFormatting>
  <dataValidations count="2">
    <dataValidation type="list" sqref="C23" xr:uid="{00000000-0002-0000-0000-000000000000}">
      <formula1>"Aucun investissement direct,De base,Fort,De premier plan"</formula1>
    </dataValidation>
    <dataValidation type="list" sqref="C14 C15 C16 C17 C18 C19 C20 C21 C22" xr:uid="{E6E6D54F-FB25-4869-BCD3-9BC88BA3EF9C}">
      <formula1>"Aucun investissement direct,De base,Fort,De premier plan"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45"/>
  <sheetViews>
    <sheetView workbookViewId="0">
      <selection activeCell="B5" sqref="B5"/>
    </sheetView>
  </sheetViews>
  <sheetFormatPr defaultColWidth="8.875" defaultRowHeight="14.1"/>
  <cols>
    <col min="1" max="1" width="31" customWidth="1"/>
    <col min="2" max="2" width="23" customWidth="1"/>
    <col min="3" max="3" width="9" customWidth="1"/>
    <col min="4" max="4" width="75" customWidth="1"/>
  </cols>
  <sheetData>
    <row r="2" spans="1:5" ht="32.1" customHeight="1">
      <c r="A2" s="16" t="s">
        <v>28</v>
      </c>
      <c r="B2" s="21"/>
      <c r="C2" s="21"/>
      <c r="D2" s="21"/>
      <c r="E2" s="21"/>
    </row>
    <row r="3" spans="1:5" ht="24" customHeight="1">
      <c r="A3" s="17" t="s">
        <v>29</v>
      </c>
      <c r="B3" s="21"/>
      <c r="C3" s="21"/>
      <c r="D3" s="21"/>
      <c r="E3" s="21"/>
    </row>
    <row r="4" spans="1:5" ht="37.35" customHeight="1">
      <c r="A4" s="20" t="s">
        <v>30</v>
      </c>
      <c r="B4" s="20"/>
      <c r="C4" s="20"/>
      <c r="D4" s="20"/>
      <c r="E4" s="20"/>
    </row>
    <row r="5" spans="1:5" ht="37.35" customHeight="1">
      <c r="A5" s="4" t="s">
        <v>9</v>
      </c>
      <c r="B5" s="4" t="s">
        <v>10</v>
      </c>
      <c r="C5" s="4" t="s">
        <v>11</v>
      </c>
      <c r="D5" s="4" t="s">
        <v>12</v>
      </c>
    </row>
    <row r="6" spans="1:5" ht="58.7" customHeight="1">
      <c r="A6" s="11" t="s">
        <v>13</v>
      </c>
      <c r="B6" s="5" t="s">
        <v>31</v>
      </c>
      <c r="C6" s="12">
        <v>0</v>
      </c>
      <c r="D6" s="8" t="s">
        <v>32</v>
      </c>
    </row>
    <row r="7" spans="1:5" ht="58.7" customHeight="1">
      <c r="A7" s="11" t="s">
        <v>13</v>
      </c>
      <c r="B7" s="5" t="s">
        <v>33</v>
      </c>
      <c r="C7" s="12">
        <v>10</v>
      </c>
      <c r="D7" s="8" t="s">
        <v>34</v>
      </c>
    </row>
    <row r="8" spans="1:5" ht="58.7" customHeight="1">
      <c r="A8" s="11" t="s">
        <v>13</v>
      </c>
      <c r="B8" s="5" t="s">
        <v>35</v>
      </c>
      <c r="C8" s="12">
        <v>22</v>
      </c>
      <c r="D8" s="8" t="s">
        <v>36</v>
      </c>
    </row>
    <row r="9" spans="1:5" ht="58.7" customHeight="1">
      <c r="A9" s="11" t="s">
        <v>13</v>
      </c>
      <c r="B9" s="5" t="s">
        <v>37</v>
      </c>
      <c r="C9" s="12">
        <v>32</v>
      </c>
      <c r="D9" s="8" t="s">
        <v>38</v>
      </c>
    </row>
    <row r="10" spans="1:5" ht="58.7" customHeight="1">
      <c r="A10" s="11" t="s">
        <v>14</v>
      </c>
      <c r="B10" s="5" t="s">
        <v>31</v>
      </c>
      <c r="C10" s="12">
        <v>0</v>
      </c>
      <c r="D10" s="8" t="s">
        <v>39</v>
      </c>
    </row>
    <row r="11" spans="1:5" ht="58.7" customHeight="1">
      <c r="A11" s="11" t="s">
        <v>14</v>
      </c>
      <c r="B11" s="5" t="s">
        <v>33</v>
      </c>
      <c r="C11" s="12">
        <v>6</v>
      </c>
      <c r="D11" s="8" t="s">
        <v>40</v>
      </c>
    </row>
    <row r="12" spans="1:5" ht="58.7" customHeight="1">
      <c r="A12" s="11" t="s">
        <v>14</v>
      </c>
      <c r="B12" s="5" t="s">
        <v>35</v>
      </c>
      <c r="C12" s="12">
        <v>15</v>
      </c>
      <c r="D12" s="8" t="s">
        <v>41</v>
      </c>
    </row>
    <row r="13" spans="1:5" ht="58.7" customHeight="1">
      <c r="A13" s="11" t="s">
        <v>14</v>
      </c>
      <c r="B13" s="5" t="s">
        <v>37</v>
      </c>
      <c r="C13" s="12">
        <v>24</v>
      </c>
      <c r="D13" s="8" t="s">
        <v>42</v>
      </c>
    </row>
    <row r="14" spans="1:5" ht="58.7" customHeight="1">
      <c r="A14" s="11" t="s">
        <v>15</v>
      </c>
      <c r="B14" s="5" t="s">
        <v>31</v>
      </c>
      <c r="C14" s="12">
        <v>0</v>
      </c>
      <c r="D14" s="8" t="s">
        <v>43</v>
      </c>
    </row>
    <row r="15" spans="1:5" ht="58.7" customHeight="1">
      <c r="A15" s="11" t="s">
        <v>15</v>
      </c>
      <c r="B15" s="5" t="s">
        <v>33</v>
      </c>
      <c r="C15" s="12">
        <v>2</v>
      </c>
      <c r="D15" s="8" t="s">
        <v>44</v>
      </c>
    </row>
    <row r="16" spans="1:5" ht="58.7" customHeight="1">
      <c r="A16" s="11" t="s">
        <v>15</v>
      </c>
      <c r="B16" s="5" t="s">
        <v>35</v>
      </c>
      <c r="C16" s="12">
        <v>7</v>
      </c>
      <c r="D16" s="8" t="s">
        <v>45</v>
      </c>
    </row>
    <row r="17" spans="1:4" ht="58.7" customHeight="1">
      <c r="A17" s="11" t="s">
        <v>15</v>
      </c>
      <c r="B17" s="5" t="s">
        <v>37</v>
      </c>
      <c r="C17" s="12">
        <v>12</v>
      </c>
      <c r="D17" s="8" t="s">
        <v>46</v>
      </c>
    </row>
    <row r="18" spans="1:4" ht="58.7" customHeight="1">
      <c r="A18" s="11" t="s">
        <v>16</v>
      </c>
      <c r="B18" s="5" t="s">
        <v>31</v>
      </c>
      <c r="C18" s="12">
        <v>0</v>
      </c>
      <c r="D18" s="8" t="s">
        <v>47</v>
      </c>
    </row>
    <row r="19" spans="1:4" ht="58.7" customHeight="1">
      <c r="A19" s="11" t="s">
        <v>16</v>
      </c>
      <c r="B19" s="5" t="s">
        <v>33</v>
      </c>
      <c r="C19" s="12">
        <v>4</v>
      </c>
      <c r="D19" s="8" t="s">
        <v>48</v>
      </c>
    </row>
    <row r="20" spans="1:4" ht="58.7" customHeight="1">
      <c r="A20" s="11" t="s">
        <v>16</v>
      </c>
      <c r="B20" s="5" t="s">
        <v>35</v>
      </c>
      <c r="C20" s="12">
        <v>13</v>
      </c>
      <c r="D20" s="8" t="s">
        <v>49</v>
      </c>
    </row>
    <row r="21" spans="1:4" ht="58.7" customHeight="1">
      <c r="A21" s="11" t="s">
        <v>16</v>
      </c>
      <c r="B21" s="5" t="s">
        <v>37</v>
      </c>
      <c r="C21" s="12">
        <v>20</v>
      </c>
      <c r="D21" s="8" t="s">
        <v>50</v>
      </c>
    </row>
    <row r="22" spans="1:4" ht="58.7" customHeight="1">
      <c r="A22" s="11" t="s">
        <v>17</v>
      </c>
      <c r="B22" s="5" t="s">
        <v>31</v>
      </c>
      <c r="C22" s="12">
        <v>0</v>
      </c>
      <c r="D22" s="8" t="s">
        <v>51</v>
      </c>
    </row>
    <row r="23" spans="1:4" ht="58.7" customHeight="1">
      <c r="A23" s="11" t="s">
        <v>17</v>
      </c>
      <c r="B23" s="5" t="s">
        <v>33</v>
      </c>
      <c r="C23" s="12">
        <v>7</v>
      </c>
      <c r="D23" s="8" t="s">
        <v>52</v>
      </c>
    </row>
    <row r="24" spans="1:4" ht="58.7" customHeight="1">
      <c r="A24" s="11" t="s">
        <v>17</v>
      </c>
      <c r="B24" s="5" t="s">
        <v>35</v>
      </c>
      <c r="C24" s="12">
        <v>18</v>
      </c>
      <c r="D24" s="8" t="s">
        <v>53</v>
      </c>
    </row>
    <row r="25" spans="1:4" ht="58.7" customHeight="1">
      <c r="A25" s="11" t="s">
        <v>17</v>
      </c>
      <c r="B25" s="5" t="s">
        <v>37</v>
      </c>
      <c r="C25" s="12">
        <v>27</v>
      </c>
      <c r="D25" s="8" t="s">
        <v>54</v>
      </c>
    </row>
    <row r="26" spans="1:4" ht="58.7" customHeight="1">
      <c r="A26" s="11" t="s">
        <v>18</v>
      </c>
      <c r="B26" s="5" t="s">
        <v>31</v>
      </c>
      <c r="C26" s="12">
        <v>0</v>
      </c>
      <c r="D26" s="8" t="s">
        <v>55</v>
      </c>
    </row>
    <row r="27" spans="1:4" ht="58.7" customHeight="1">
      <c r="A27" s="11" t="s">
        <v>18</v>
      </c>
      <c r="B27" s="5" t="s">
        <v>33</v>
      </c>
      <c r="C27" s="12">
        <v>2</v>
      </c>
      <c r="D27" s="8" t="s">
        <v>56</v>
      </c>
    </row>
    <row r="28" spans="1:4" ht="58.7" customHeight="1">
      <c r="A28" s="11" t="s">
        <v>18</v>
      </c>
      <c r="B28" s="5" t="s">
        <v>35</v>
      </c>
      <c r="C28" s="12">
        <v>5</v>
      </c>
      <c r="D28" s="8" t="s">
        <v>57</v>
      </c>
    </row>
    <row r="29" spans="1:4" ht="58.7" customHeight="1">
      <c r="A29" s="11" t="s">
        <v>18</v>
      </c>
      <c r="B29" s="5" t="s">
        <v>37</v>
      </c>
      <c r="C29" s="12">
        <v>9</v>
      </c>
      <c r="D29" s="8" t="s">
        <v>58</v>
      </c>
    </row>
    <row r="30" spans="1:4" ht="58.7" customHeight="1">
      <c r="A30" s="11" t="s">
        <v>19</v>
      </c>
      <c r="B30" s="5" t="s">
        <v>31</v>
      </c>
      <c r="C30" s="12">
        <v>0</v>
      </c>
      <c r="D30" s="8" t="s">
        <v>59</v>
      </c>
    </row>
    <row r="31" spans="1:4" ht="58.7" customHeight="1">
      <c r="A31" s="11" t="s">
        <v>19</v>
      </c>
      <c r="B31" s="5" t="s">
        <v>33</v>
      </c>
      <c r="C31" s="12">
        <v>5</v>
      </c>
      <c r="D31" s="8" t="s">
        <v>60</v>
      </c>
    </row>
    <row r="32" spans="1:4" ht="58.7" customHeight="1">
      <c r="A32" s="11" t="s">
        <v>19</v>
      </c>
      <c r="B32" s="5" t="s">
        <v>35</v>
      </c>
      <c r="C32" s="12">
        <v>15</v>
      </c>
      <c r="D32" s="8" t="s">
        <v>61</v>
      </c>
    </row>
    <row r="33" spans="1:4" ht="58.7" customHeight="1">
      <c r="A33" s="11" t="s">
        <v>19</v>
      </c>
      <c r="B33" s="5" t="s">
        <v>37</v>
      </c>
      <c r="C33" s="12">
        <v>22</v>
      </c>
      <c r="D33" s="8" t="s">
        <v>62</v>
      </c>
    </row>
    <row r="34" spans="1:4" ht="58.7" customHeight="1">
      <c r="A34" s="11" t="s">
        <v>20</v>
      </c>
      <c r="B34" s="5" t="s">
        <v>31</v>
      </c>
      <c r="C34" s="12">
        <v>0</v>
      </c>
      <c r="D34" s="8" t="s">
        <v>63</v>
      </c>
    </row>
    <row r="35" spans="1:4" ht="58.7" customHeight="1">
      <c r="A35" s="11" t="s">
        <v>20</v>
      </c>
      <c r="B35" s="5" t="s">
        <v>33</v>
      </c>
      <c r="C35" s="12">
        <v>4</v>
      </c>
      <c r="D35" s="8" t="s">
        <v>64</v>
      </c>
    </row>
    <row r="36" spans="1:4" ht="58.7" customHeight="1">
      <c r="A36" s="11" t="s">
        <v>20</v>
      </c>
      <c r="B36" s="5" t="s">
        <v>35</v>
      </c>
      <c r="C36" s="12">
        <v>10</v>
      </c>
      <c r="D36" s="8" t="s">
        <v>65</v>
      </c>
    </row>
    <row r="37" spans="1:4" ht="58.7" customHeight="1">
      <c r="A37" s="11" t="s">
        <v>20</v>
      </c>
      <c r="B37" s="5" t="s">
        <v>37</v>
      </c>
      <c r="C37" s="12">
        <v>16</v>
      </c>
      <c r="D37" s="8" t="s">
        <v>66</v>
      </c>
    </row>
    <row r="38" spans="1:4" ht="58.7" customHeight="1">
      <c r="A38" s="11" t="s">
        <v>21</v>
      </c>
      <c r="B38" s="5" t="s">
        <v>31</v>
      </c>
      <c r="C38" s="12">
        <v>0</v>
      </c>
      <c r="D38" s="8" t="s">
        <v>67</v>
      </c>
    </row>
    <row r="39" spans="1:4" ht="58.7" customHeight="1">
      <c r="A39" s="11" t="s">
        <v>21</v>
      </c>
      <c r="B39" s="5" t="s">
        <v>33</v>
      </c>
      <c r="C39" s="12">
        <v>3</v>
      </c>
      <c r="D39" s="8" t="s">
        <v>68</v>
      </c>
    </row>
    <row r="40" spans="1:4" ht="58.7" customHeight="1">
      <c r="A40" s="11" t="s">
        <v>21</v>
      </c>
      <c r="B40" s="5" t="s">
        <v>35</v>
      </c>
      <c r="C40" s="12">
        <v>8</v>
      </c>
      <c r="D40" s="8" t="s">
        <v>69</v>
      </c>
    </row>
    <row r="41" spans="1:4" ht="58.7" customHeight="1">
      <c r="A41" s="11" t="s">
        <v>21</v>
      </c>
      <c r="B41" s="5" t="s">
        <v>37</v>
      </c>
      <c r="C41" s="12">
        <v>13</v>
      </c>
      <c r="D41" s="8" t="s">
        <v>70</v>
      </c>
    </row>
    <row r="42" spans="1:4" ht="58.7" customHeight="1">
      <c r="A42" s="11" t="s">
        <v>22</v>
      </c>
      <c r="B42" s="5" t="s">
        <v>31</v>
      </c>
      <c r="C42" s="12">
        <v>0</v>
      </c>
      <c r="D42" s="8" t="s">
        <v>71</v>
      </c>
    </row>
    <row r="43" spans="1:4" ht="58.7" customHeight="1">
      <c r="A43" s="11" t="s">
        <v>22</v>
      </c>
      <c r="B43" s="5" t="s">
        <v>33</v>
      </c>
      <c r="C43" s="12">
        <v>3</v>
      </c>
      <c r="D43" s="8" t="s">
        <v>72</v>
      </c>
    </row>
    <row r="44" spans="1:4" ht="58.7" customHeight="1">
      <c r="A44" s="11" t="s">
        <v>22</v>
      </c>
      <c r="B44" s="5" t="s">
        <v>35</v>
      </c>
      <c r="C44" s="12">
        <v>7</v>
      </c>
      <c r="D44" s="8" t="s">
        <v>73</v>
      </c>
    </row>
    <row r="45" spans="1:4" ht="58.7" customHeight="1">
      <c r="A45" s="11" t="s">
        <v>22</v>
      </c>
      <c r="B45" s="5" t="s">
        <v>37</v>
      </c>
      <c r="C45" s="12">
        <v>12</v>
      </c>
      <c r="D45" s="8" t="s">
        <v>74</v>
      </c>
    </row>
  </sheetData>
  <mergeCells count="3">
    <mergeCell ref="A2:E2"/>
    <mergeCell ref="A3:E3"/>
    <mergeCell ref="A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Antoine Leonard</cp:lastModifiedBy>
  <cp:revision/>
  <dcterms:created xsi:type="dcterms:W3CDTF">2026-09-29T00:07:31Z</dcterms:created>
  <dcterms:modified xsi:type="dcterms:W3CDTF">2026-10-07T14:35:45Z</dcterms:modified>
  <cp:category/>
  <cp:contentStatus/>
</cp:coreProperties>
</file>