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mc:AlternateContent xmlns:mc="http://schemas.openxmlformats.org/markup-compatibility/2006">
    <mc:Choice Requires="x15">
      <x15ac:absPath xmlns:x15ac="http://schemas.microsoft.com/office/spreadsheetml/2010/11/ac" url="/Users/mackenziemcclemont/Downloads/"/>
    </mc:Choice>
  </mc:AlternateContent>
  <xr:revisionPtr revIDLastSave="0" documentId="8_{80416713-57F0-E74C-B37B-D8BEB09E5E59}" xr6:coauthVersionLast="47" xr6:coauthVersionMax="47" xr10:uidLastSave="{00000000-0000-0000-0000-000000000000}"/>
  <bookViews>
    <workbookView xWindow="0" yWindow="680" windowWidth="28800" windowHeight="16260" xr2:uid="{00000000-000D-0000-FFFF-FFFF00000000}"/>
  </bookViews>
  <sheets>
    <sheet name="Priority Allocation" sheetId="1" r:id="rId1"/>
    <sheet name="Investment Guid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1" l="1"/>
  <c r="D23" i="1"/>
  <c r="E22" i="1"/>
  <c r="D22" i="1"/>
  <c r="E21" i="1"/>
  <c r="D21" i="1"/>
  <c r="E20" i="1"/>
  <c r="D20" i="1"/>
  <c r="E19" i="1"/>
  <c r="D19" i="1"/>
  <c r="E18" i="1"/>
  <c r="D18" i="1"/>
  <c r="E17" i="1"/>
  <c r="D17" i="1"/>
  <c r="E16" i="1"/>
  <c r="D16" i="1"/>
  <c r="E15" i="1"/>
  <c r="D15" i="1"/>
  <c r="E14" i="1"/>
  <c r="D14" i="1"/>
  <c r="D10" i="1" s="1"/>
  <c r="B11" i="1" s="1"/>
  <c r="D11" i="1"/>
</calcChain>
</file>

<file path=xl/sharedStrings.xml><?xml version="1.0" encoding="utf-8"?>
<sst xmlns="http://schemas.openxmlformats.org/spreadsheetml/2006/main" count="155" uniqueCount="75">
  <si>
    <t>Canada Soccer Priority Allocation Exercise</t>
  </si>
  <si>
    <t>Pre-consultation exercise | Allocate 100 symbolic points across Canada Soccer priorities</t>
  </si>
  <si>
    <t>For each priority, select the investment level you believe is appropriate using the dropdown menu. Each option has a predetermined number of symbolic points, which will populate automatically in the corresponding Points cell. Canada Soccer has 100 symbolic points to allocate. Your total allocation cannot exceed 100 points, and you are encouraged to use the full budget where possible. Refer to the Investment Guide for a complete description of each option and its point value. The points are illustrative: they do not represent Canada Soccer’s actual budget or program costs. Their purpose is to make trade-offs visible. Once you have selected an investment level for every priority, use the reflection questions to explain your priorities and the trade-offs you made.</t>
  </si>
  <si>
    <t>Participant / organization (optional)</t>
  </si>
  <si>
    <t>Budget</t>
  </si>
  <si>
    <t>Allocated</t>
  </si>
  <si>
    <t>Remain.</t>
  </si>
  <si>
    <t>Status</t>
  </si>
  <si>
    <t>#</t>
  </si>
  <si>
    <t>Priority</t>
  </si>
  <si>
    <t>Investment level</t>
  </si>
  <si>
    <t>Points</t>
  </si>
  <si>
    <t>What this investment means</t>
  </si>
  <si>
    <t>Senior National Teams</t>
  </si>
  <si>
    <t>Youth National Teams &amp; Player Pathway</t>
  </si>
  <si>
    <t>Extended National Teams</t>
  </si>
  <si>
    <t>Domestic Professional Soccer</t>
  </si>
  <si>
    <t>Grassroots Participation</t>
  </si>
  <si>
    <t>Inclusion, Diversity, Accessibility and Equity (IDEA)</t>
  </si>
  <si>
    <t>Coach &amp; Referee Development</t>
  </si>
  <si>
    <t>National Amateur Championships</t>
  </si>
  <si>
    <t>Commercial Revenue, Brand and Philanthropic Growth</t>
  </si>
  <si>
    <t>Transformational Strategic Initiatives</t>
  </si>
  <si>
    <t>Reflection questions</t>
  </si>
  <si>
    <t>1. Which three priorities received the greatest investment, and why?</t>
  </si>
  <si>
    <t>2. Where did you choose a lower investment level, and what effect are you prepared to accept?</t>
  </si>
  <si>
    <t>3. Which priorities should Canada Soccer fund directly, and where should it primarily enable or partner with others?</t>
  </si>
  <si>
    <t>4. What was the most difficult trade-off in your allocation?</t>
  </si>
  <si>
    <t>Investment Guide</t>
  </si>
  <si>
    <t>Use this guide as a common basis for selecting an investment level.</t>
  </si>
  <si>
    <t>The options are illustrative. They show the relative scale and consequence of investment choices; they are not Canada Soccer’s actual budget or program costs.</t>
  </si>
  <si>
    <t>No direct investment</t>
  </si>
  <si>
    <t>Maintain only essential national-team obligations; no discretionary competition or performance support.</t>
  </si>
  <si>
    <t>Foundational</t>
  </si>
  <si>
    <t>Fund core obligations, with limited camps, matches, scouting and performance support.</t>
  </si>
  <si>
    <t>Strong</t>
  </si>
  <si>
    <t>Operate a competitive annual program with regular camps, meaningful matches and solid integrated support.</t>
  </si>
  <si>
    <t>Leading</t>
  </si>
  <si>
    <t>Sustain a top-tier program built to contend deep into major tournaments, supported by leading-edge technical, medical and performance services.</t>
  </si>
  <si>
    <t>Maintain no regular youth national-team program or coordinated national pathway activity.</t>
  </si>
  <si>
    <t>Support essential competitions and limited talent identification at selected age groups.</t>
  </si>
  <si>
    <t>Run recurring age-group programs with broader identification, international exposure and pathway leadership.</t>
  </si>
  <si>
    <t>Provide continuous youth programming, frequent international exposure and extensive talent support, including a National Residency for selected high-potential players.</t>
  </si>
  <si>
    <t>Maintain only basic affiliation and regulatory responsibilities for extended national-team disciplines.</t>
  </si>
  <si>
    <t>Support selected events or limited programming in priority disciplines.</t>
  </si>
  <si>
    <t>Operate recurring programs across several disciplines, with credible preparation for major competitions.</t>
  </si>
  <si>
    <t>Sustain broad, consistent international programs across the extended national-team portfolio.</t>
  </si>
  <si>
    <t>Maintain only core regulatory responsibilities, with no direct strategic support to domestic professional soccer.</t>
  </si>
  <si>
    <t>Provide targeted shared services and selected joint initiatives that strengthen the professional ecosystem.</t>
  </si>
  <si>
    <t>Make a meaningful recurring contribution to league stability, player development and shared system capacity.</t>
  </si>
  <si>
    <t>Act as a major strategic partner in accelerating the scale, reach and sustainability of domestic professional soccer.</t>
  </si>
  <si>
    <t>Maintain only essential national obligations, with no discretionary participation programming or direct support.</t>
  </si>
  <si>
    <t>Fund limited tools, initiatives and basic supports for clubs, communities and PTSOs.</t>
  </si>
  <si>
    <t>Make a material investment in participation growth, quality delivery and the capacity of grassroots organizations.</t>
  </si>
  <si>
    <t>Deliver a broad, sustained national participation agenda designed to make soccer more accessible and appealing across Canada.</t>
  </si>
  <si>
    <t>Meet mandatory compliance requirements only.</t>
  </si>
  <si>
    <t>Fund a small number of targeted initiatives and practical guidance for the system.</t>
  </si>
  <si>
    <t>Support dedicated IDEA leadership, targeted programs and accessible participation pathways.</t>
  </si>
  <si>
    <t>Embed IDEA in national systems through data, accountability, accessible design and a broad program portfolio.</t>
  </si>
  <si>
    <t>Maintain only minimum compliance and essential administration.</t>
  </si>
  <si>
    <t>Maintain core curricula, licensing and limited development opportunities.</t>
  </si>
  <si>
    <t>Provide accessible national education, mentorship and advancement pathways for coaches and referees.</t>
  </si>
  <si>
    <t>Build a best-in-class development system that consistently raises quality and retention across the country.</t>
  </si>
  <si>
    <t>Provide no direct national championship support beyond essential sanctioning.</t>
  </si>
  <si>
    <t>Maintain a smaller core championship offering in priority categories.</t>
  </si>
  <si>
    <t>Deliver credible national championships across the key age groups and categories.</t>
  </si>
  <si>
    <t>Expand national championships as a prominent, high-quality showcase for amateur soccer across Canada.</t>
  </si>
  <si>
    <t>Maintain current activity with no incremental investment in commercial, brand or philanthropic growth.</t>
  </si>
  <si>
    <t>Fund targeted partnership development, fundraising activity and brand initiatives.</t>
  </si>
  <si>
    <t>Build meaningful commercial and philanthropic capability, brand equity and a qualified revenue pipeline.</t>
  </si>
  <si>
    <t>Pursue an ambitious, coordinated growth agenda across partnerships, philanthropy, audience development and brand.</t>
  </si>
  <si>
    <t>Undertake no dedicated facilities, infrastructure or shared system-capacity projects.</t>
  </si>
  <si>
    <t>Support planning, feasibility work and partnerships for selected projects.</t>
  </si>
  <si>
    <t>Advance priority facilities, infrastructure and shared-capacity projects through dedicated leadership and partner coordination.</t>
  </si>
  <si>
    <t>Deliver a major portfolio of infrastructure and system-building projects, backed by sustained resources and capital 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</si>
</sst>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Carlito"/>
    </font>
    <font>
      <b/>
      <sz val="15"/>
      <color rgb="FF17365D"/>
      <name val="Arial"/>
      <family val="2"/>
    </font>
    <font>
      <i/>
      <sz val="10"/>
      <color rgb="FF666666"/>
      <name val="Arial"/>
      <family val="2"/>
    </font>
    <font>
      <sz val="9"/>
      <color rgb="FF1F1F1F"/>
      <name val="Arial"/>
      <family val="2"/>
    </font>
    <font>
      <b/>
      <sz val="9"/>
      <color rgb="FF17365D"/>
      <name val="Arial"/>
      <family val="2"/>
    </font>
    <font>
      <sz val="10"/>
      <color rgb="FF1F1F1F"/>
      <name val="Arial"/>
      <family val="2"/>
    </font>
    <font>
      <b/>
      <sz val="10"/>
      <color rgb="FF17365D"/>
      <name val="Arial"/>
      <family val="2"/>
    </font>
    <font>
      <b/>
      <sz val="11"/>
      <color rgb="FF17365D"/>
      <name val="Arial"/>
      <family val="2"/>
    </font>
    <font>
      <b/>
      <sz val="9"/>
      <color rgb="FF1F1F1F"/>
      <name val="Arial"/>
      <family val="2"/>
    </font>
    <font>
      <b/>
      <sz val="10"/>
      <color rgb="FFFFFFFF"/>
      <name val="Arial"/>
      <family val="2"/>
    </font>
    <font>
      <sz val="10"/>
      <color rgb="FF666666"/>
      <name val="Arial"/>
      <family val="2"/>
    </font>
    <font>
      <i/>
      <sz val="9"/>
      <color rgb="FF1F1F1F"/>
      <name val="Arial"/>
      <family val="2"/>
    </font>
  </fonts>
  <fills count="9">
    <fill>
      <patternFill patternType="none"/>
    </fill>
    <fill>
      <patternFill patternType="gray125"/>
    </fill>
    <fill>
      <patternFill patternType="solid">
        <fgColor rgb="FFEEF5FB"/>
      </patternFill>
    </fill>
    <fill>
      <patternFill patternType="solid">
        <fgColor rgb="FFFFF2CC"/>
      </patternFill>
    </fill>
    <fill>
      <patternFill patternType="solid">
        <fgColor rgb="FFD9EAF7"/>
      </patternFill>
    </fill>
    <fill>
      <patternFill patternType="solid">
        <fgColor rgb="FF17365D"/>
      </patternFill>
    </fill>
    <fill>
      <patternFill patternType="solid">
        <fgColor rgb="FFF2F2F2"/>
      </patternFill>
    </fill>
    <fill>
      <patternFill patternType="solid">
        <fgColor rgb="FFF9FBFD"/>
      </patternFill>
    </fill>
    <fill>
      <patternFill patternType="solid">
        <fgColor rgb="FFFFFFFF"/>
      </patternFill>
    </fill>
  </fills>
  <borders count="1">
    <border>
      <left/>
      <right/>
      <top/>
      <bottom/>
      <diagonal/>
    </border>
  </borders>
  <cellStyleXfs count="1">
    <xf numFmtId="0" fontId="0" fillId="0" borderId="0"/>
  </cellStyleXfs>
  <cellXfs count="23">
    <xf numFmtId="0" fontId="0" fillId="0" borderId="0" xfId="0"/>
    <xf numFmtId="0" fontId="4" fillId="0" borderId="0" xfId="0" applyFont="1" applyAlignment="1">
      <alignment vertical="center"/>
    </xf>
    <xf numFmtId="0" fontId="6" fillId="0" borderId="0" xfId="0" applyFont="1" applyAlignment="1">
      <alignment vertical="center"/>
    </xf>
    <xf numFmtId="1" fontId="7" fillId="4" borderId="0" xfId="0" applyNumberFormat="1" applyFont="1" applyFill="1" applyAlignment="1">
      <alignment horizontal="center" vertical="center"/>
    </xf>
    <xf numFmtId="0" fontId="9" fillId="5" borderId="0" xfId="0" applyFont="1" applyFill="1" applyAlignment="1">
      <alignment horizontal="center" vertical="center" wrapText="1"/>
    </xf>
    <xf numFmtId="0" fontId="5" fillId="0" borderId="0" xfId="0" applyFont="1" applyAlignment="1">
      <alignment vertical="center" wrapText="1"/>
    </xf>
    <xf numFmtId="0" fontId="5" fillId="3" borderId="0" xfId="0" applyFont="1" applyFill="1" applyAlignment="1">
      <alignment vertical="center" wrapText="1"/>
    </xf>
    <xf numFmtId="1" fontId="6" fillId="6" borderId="0" xfId="0" applyNumberFormat="1" applyFont="1" applyFill="1" applyAlignment="1">
      <alignment horizontal="center" vertical="center" wrapText="1"/>
    </xf>
    <xf numFmtId="0" fontId="3" fillId="7" borderId="0" xfId="0" applyFont="1" applyFill="1" applyAlignment="1">
      <alignment vertical="center" wrapText="1"/>
    </xf>
    <xf numFmtId="0" fontId="10" fillId="8" borderId="0" xfId="0" applyFont="1" applyFill="1" applyAlignment="1">
      <alignment horizontal="center" vertical="center" wrapText="1"/>
    </xf>
    <xf numFmtId="0" fontId="6" fillId="8" borderId="0" xfId="0" applyFont="1" applyFill="1" applyAlignment="1">
      <alignment vertical="center" wrapText="1"/>
    </xf>
    <xf numFmtId="0" fontId="6" fillId="0" borderId="0" xfId="0" applyFont="1" applyAlignment="1">
      <alignment vertical="center" wrapText="1"/>
    </xf>
    <xf numFmtId="1" fontId="6" fillId="0" borderId="0" xfId="0" applyNumberFormat="1" applyFont="1" applyAlignment="1">
      <alignment horizontal="center" vertical="center" wrapText="1"/>
    </xf>
    <xf numFmtId="0" fontId="6" fillId="2" borderId="0" xfId="0" applyFont="1" applyFill="1" applyAlignment="1">
      <alignment vertical="center" wrapText="1"/>
    </xf>
    <xf numFmtId="0" fontId="0" fillId="0" borderId="0" xfId="0"/>
    <xf numFmtId="0" fontId="5" fillId="8" borderId="0" xfId="0" applyFont="1" applyFill="1" applyAlignment="1">
      <alignment vertical="top" wrapText="1"/>
    </xf>
    <xf numFmtId="0" fontId="9" fillId="5" borderId="0" xfId="0" applyFont="1" applyFill="1" applyAlignment="1">
      <alignment vertical="center"/>
    </xf>
    <xf numFmtId="0" fontId="1" fillId="0" borderId="0" xfId="0" applyFont="1" applyAlignment="1">
      <alignment vertical="center"/>
    </xf>
    <xf numFmtId="0" fontId="2" fillId="0" borderId="0" xfId="0" applyFont="1" applyAlignment="1">
      <alignment vertical="center"/>
    </xf>
    <xf numFmtId="0" fontId="3" fillId="2" borderId="0" xfId="0" applyFont="1" applyFill="1" applyAlignment="1">
      <alignment vertical="center" wrapText="1"/>
    </xf>
    <xf numFmtId="0" fontId="0" fillId="3" borderId="0" xfId="0" applyFill="1"/>
    <xf numFmtId="0" fontId="8" fillId="3" borderId="0" xfId="0" applyFont="1" applyFill="1" applyAlignment="1">
      <alignment horizontal="center" vertical="center" wrapText="1"/>
    </xf>
    <xf numFmtId="0" fontId="11" fillId="2" borderId="0" xfId="0" applyFont="1" applyFill="1" applyAlignment="1">
      <alignment vertical="center" wrapText="1"/>
    </xf>
  </cellXfs>
  <cellStyles count="1">
    <cellStyle name="Normal" xfId="0" builtinId="0"/>
  </cellStyles>
  <dxfs count="3">
    <dxf>
      <font>
        <b/>
        <color rgb="FF9C6500"/>
      </font>
      <fill>
        <patternFill patternType="solid">
          <bgColor rgb="FFFCE4D6"/>
        </patternFill>
      </fill>
    </dxf>
    <dxf>
      <font>
        <b/>
        <color rgb="FF9C0006"/>
      </font>
      <fill>
        <patternFill patternType="solid">
          <bgColor rgb="FFF4CCCC"/>
        </patternFill>
      </fill>
    </dxf>
    <dxf>
      <font>
        <b/>
        <color rgb="FF006100"/>
      </font>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44"/>
  <sheetViews>
    <sheetView tabSelected="1" topLeftCell="A2" workbookViewId="0">
      <selection activeCell="C19" sqref="C19"/>
    </sheetView>
  </sheetViews>
  <sheetFormatPr baseColWidth="10" defaultColWidth="8.83203125" defaultRowHeight="14"/>
  <cols>
    <col min="1" max="1" width="29.1640625" customWidth="1"/>
    <col min="2" max="2" width="29" customWidth="1"/>
    <col min="3" max="3" width="23" customWidth="1"/>
    <col min="4" max="4" width="9" customWidth="1"/>
    <col min="5" max="5" width="55" customWidth="1"/>
  </cols>
  <sheetData>
    <row r="2" spans="1:5" ht="32" customHeight="1">
      <c r="A2" s="17" t="s">
        <v>0</v>
      </c>
      <c r="B2" s="14"/>
      <c r="C2" s="14"/>
      <c r="D2" s="14"/>
      <c r="E2" s="14"/>
    </row>
    <row r="3" spans="1:5" ht="24" customHeight="1">
      <c r="A3" s="18" t="s">
        <v>1</v>
      </c>
      <c r="B3" s="14"/>
      <c r="C3" s="14"/>
      <c r="D3" s="14"/>
      <c r="E3" s="14"/>
    </row>
    <row r="5" spans="1:5" ht="53.25" customHeight="1">
      <c r="A5" s="19" t="s">
        <v>2</v>
      </c>
      <c r="B5" s="19"/>
      <c r="C5" s="19"/>
      <c r="D5" s="19"/>
      <c r="E5" s="19"/>
    </row>
    <row r="6" spans="1:5" ht="53.25" customHeight="1">
      <c r="A6" s="19"/>
      <c r="B6" s="19"/>
      <c r="C6" s="19"/>
      <c r="D6" s="19"/>
      <c r="E6" s="19"/>
    </row>
    <row r="8" spans="1:5" ht="26.75" customHeight="1">
      <c r="A8" s="1" t="s">
        <v>3</v>
      </c>
      <c r="B8" s="20"/>
      <c r="C8" s="20"/>
      <c r="D8" s="20"/>
      <c r="E8" s="20"/>
    </row>
    <row r="10" spans="1:5" ht="29.25" customHeight="1">
      <c r="A10" s="2" t="s">
        <v>4</v>
      </c>
      <c r="B10" s="3">
        <v>100</v>
      </c>
      <c r="C10" s="2" t="s">
        <v>5</v>
      </c>
      <c r="D10" s="3">
        <f>SUM(D14:D23)</f>
        <v>0</v>
      </c>
    </row>
    <row r="11" spans="1:5" ht="29.25" customHeight="1">
      <c r="A11" s="2" t="s">
        <v>6</v>
      </c>
      <c r="B11" s="3">
        <f>B10-D10</f>
        <v>100</v>
      </c>
      <c r="C11" s="2" t="s">
        <v>7</v>
      </c>
      <c r="D11" s="21" t="str">
        <f>IF(OR(C14="",C15="",C16="",C17="",C18="",C19="",C20="",C21="",C22="",C23=""),"Select an investment level for every priority",IF(B11&lt;0,"Over budget by "&amp;ABS(B11)&amp;" points",IF(B11=0,"On budget","Under budget by "&amp;B11&amp;" points")))</f>
        <v>Select an investment level for every priority</v>
      </c>
      <c r="E11" s="14"/>
    </row>
    <row r="13" spans="1:5" ht="37.25" customHeight="1">
      <c r="A13" s="4" t="s">
        <v>8</v>
      </c>
      <c r="B13" s="4" t="s">
        <v>9</v>
      </c>
      <c r="C13" s="4" t="s">
        <v>10</v>
      </c>
      <c r="D13" s="4" t="s">
        <v>11</v>
      </c>
      <c r="E13" s="4" t="s">
        <v>12</v>
      </c>
    </row>
    <row r="14" spans="1:5" ht="74.75" customHeight="1">
      <c r="A14" s="9">
        <v>1</v>
      </c>
      <c r="B14" s="10" t="s">
        <v>13</v>
      </c>
      <c r="C14" s="6"/>
      <c r="D14" s="7" t="str">
        <f>IF(C14="","",SUMIFS('Investment Guide'!$C$6:$C$45,'Investment Guide'!$A$6:$A$45,B14,'Investment Guide'!$B$6:$B$45,C14))</f>
        <v/>
      </c>
      <c r="E14" s="8" t="str">
        <f>IF(C14="","",IF(C14="No direct investment","Maintain only essential national-team obligations; no discretionary competition or performance support.",IF(C14="Foundational","Fund core obligations, with limited camps, matches, scouting and performance support.",IF(C14="Strong","Operate a competitive annual program with regular camps, meaningful matches and solid integrated support.","Sustain a top-tier program built to contend deep into major tournaments, supported by leading-edge technical, medical and performance services."))))</f>
        <v/>
      </c>
    </row>
    <row r="15" spans="1:5" ht="74.75" customHeight="1">
      <c r="A15" s="9">
        <v>2</v>
      </c>
      <c r="B15" s="10" t="s">
        <v>14</v>
      </c>
      <c r="C15" s="6"/>
      <c r="D15" s="7" t="str">
        <f>IF(C15="","",SUMIFS('Investment Guide'!$C$6:$C$45,'Investment Guide'!$A$6:$A$45,B15,'Investment Guide'!$B$6:$B$45,C15))</f>
        <v/>
      </c>
      <c r="E15" s="8" t="str">
        <f>IF(C15="","",IF(C15="No direct investment","Maintain no regular youth national-team program or coordinated national pathway activity.",IF(C15="Foundational","Support essential competitions and limited talent identification at selected age groups.",IF(C15="Strong","Run recurring age-group programs with broader identification, international exposure and pathway leadership.","Provide continuous youth programming, frequent international exposure and extensive talent support, including a National Residency for selected high-potential players."))))</f>
        <v/>
      </c>
    </row>
    <row r="16" spans="1:5" ht="74.75" customHeight="1">
      <c r="A16" s="9">
        <v>3</v>
      </c>
      <c r="B16" s="10" t="s">
        <v>15</v>
      </c>
      <c r="C16" s="6"/>
      <c r="D16" s="7" t="str">
        <f>IF(C16="","",SUMIFS('Investment Guide'!$C$6:$C$45,'Investment Guide'!$A$6:$A$45,B16,'Investment Guide'!$B$6:$B$45,C16))</f>
        <v/>
      </c>
      <c r="E16" s="8" t="str">
        <f>IF(C16="","",IF(C16="No direct investment","Maintain only basic affiliation and regulatory responsibilities for extended national-team disciplines.",IF(C16="Foundational","Support selected events or limited programming in priority disciplines.",IF(C16="Strong","Operate recurring programs across several disciplines, with credible preparation for major competitions.","Sustain broad, consistent international programs across the extended national-team portfolio."))))</f>
        <v/>
      </c>
    </row>
    <row r="17" spans="1:5" ht="74.75" customHeight="1">
      <c r="A17" s="9">
        <v>4</v>
      </c>
      <c r="B17" s="10" t="s">
        <v>16</v>
      </c>
      <c r="C17" s="6"/>
      <c r="D17" s="7" t="str">
        <f>IF(C17="","",SUMIFS('Investment Guide'!$C$6:$C$45,'Investment Guide'!$A$6:$A$45,B17,'Investment Guide'!$B$6:$B$45,C17))</f>
        <v/>
      </c>
      <c r="E17" s="8" t="str">
        <f>IF(C17="","",IF(C17="No direct investment","Maintain only core regulatory responsibilities, with no direct strategic support to domestic professional soccer.",IF(C17="Foundational","Provide targeted shared services and selected joint initiatives that strengthen the professional ecosystem.",IF(C17="Strong","Make a meaningful recurring contribution to league stability, player development and shared system capacity.","Act as a major strategic partner in accelerating the scale, reach and sustainability of domestic professional soccer."))))</f>
        <v/>
      </c>
    </row>
    <row r="18" spans="1:5" ht="74.75" customHeight="1">
      <c r="A18" s="9">
        <v>5</v>
      </c>
      <c r="B18" s="10" t="s">
        <v>17</v>
      </c>
      <c r="C18" s="6"/>
      <c r="D18" s="7" t="str">
        <f>IF(C18="","",SUMIFS('Investment Guide'!$C$6:$C$45,'Investment Guide'!$A$6:$A$45,B18,'Investment Guide'!$B$6:$B$45,C18))</f>
        <v/>
      </c>
      <c r="E18" s="8" t="str">
        <f>IF(C18="","",IF(C18="No direct investment","Maintain only essential national obligations, with no discretionary participation programming or direct support.",IF(C18="Foundational","Fund limited tools, initiatives and basic supports for clubs, communities and PTSOs.",IF(C18="Strong","Make a material investment in participation growth, quality delivery and the capacity of grassroots organizations.","Deliver a broad, sustained national participation agenda designed to make soccer more accessible and appealing across Canada."))))</f>
        <v/>
      </c>
    </row>
    <row r="19" spans="1:5" ht="74.75" customHeight="1">
      <c r="A19" s="9">
        <v>6</v>
      </c>
      <c r="B19" s="10" t="s">
        <v>18</v>
      </c>
      <c r="C19" s="6"/>
      <c r="D19" s="7" t="str">
        <f>IF(C19="","",SUMIFS('Investment Guide'!$C$6:$C$45,'Investment Guide'!$A$6:$A$45,B19,'Investment Guide'!$B$6:$B$45,C19))</f>
        <v/>
      </c>
      <c r="E19" s="8" t="str">
        <f>IF(C19="","",IF(C19="No direct investment","Meet mandatory compliance requirements only.",IF(C19="Foundational","Fund a small number of targeted initiatives and practical guidance for the system.",IF(C19="Strong","Support dedicated IDEA leadership, targeted programs and accessible participation pathways.","Embed IDEA in national systems through data, accountability, accessible design and a broad program portfolio."))))</f>
        <v/>
      </c>
    </row>
    <row r="20" spans="1:5" ht="74.75" customHeight="1">
      <c r="A20" s="9">
        <v>7</v>
      </c>
      <c r="B20" s="10" t="s">
        <v>19</v>
      </c>
      <c r="C20" s="6"/>
      <c r="D20" s="7" t="str">
        <f>IF(C20="","",SUMIFS('Investment Guide'!$C$6:$C$45,'Investment Guide'!$A$6:$A$45,B20,'Investment Guide'!$B$6:$B$45,C20))</f>
        <v/>
      </c>
      <c r="E20" s="8" t="str">
        <f>IF(C20="","",IF(C20="No direct investment","Maintain only minimum compliance and essential administration.",IF(C20="Foundational","Maintain core curricula, licensing and limited development opportunities.",IF(C20="Strong","Provide accessible national education, mentorship and advancement pathways for coaches and referees.","Build a best-in-class development system that consistently raises quality and retention across the country."))))</f>
        <v/>
      </c>
    </row>
    <row r="21" spans="1:5" ht="74.75" customHeight="1">
      <c r="A21" s="9">
        <v>8</v>
      </c>
      <c r="B21" s="10" t="s">
        <v>20</v>
      </c>
      <c r="C21" s="6"/>
      <c r="D21" s="7" t="str">
        <f>IF(C21="","",SUMIFS('Investment Guide'!$C$6:$C$45,'Investment Guide'!$A$6:$A$45,B21,'Investment Guide'!$B$6:$B$45,C21))</f>
        <v/>
      </c>
      <c r="E21" s="8" t="str">
        <f>IF(C21="","",IF(C21="No direct investment","Provide no direct national championship support beyond essential sanctioning.",IF(C21="Foundational","Maintain a smaller core championship offering in priority categories.",IF(C21="Strong","Deliver credible national championships across the key age groups and categories.","Expand national championships as a prominent, high-quality showcase for amateur soccer across Canada."))))</f>
        <v/>
      </c>
    </row>
    <row r="22" spans="1:5" ht="74.75" customHeight="1">
      <c r="A22" s="9">
        <v>9</v>
      </c>
      <c r="B22" s="10" t="s">
        <v>21</v>
      </c>
      <c r="C22" s="6"/>
      <c r="D22" s="7" t="str">
        <f>IF(C22="","",SUMIFS('Investment Guide'!$C$6:$C$45,'Investment Guide'!$A$6:$A$45,B22,'Investment Guide'!$B$6:$B$45,C22))</f>
        <v/>
      </c>
      <c r="E22" s="8" t="str">
        <f>IF(C22="","",IF(C22="No direct investment","Maintain current activity with no incremental investment in commercial, brand or philanthropic growth.",IF(C22="Foundational","Fund targeted partnership development, fundraising activity and brand initiatives.",IF(C22="Strong","Build meaningful commercial and philanthropic capability, brand equity and a qualified revenue pipeline.","Pursue an ambitious, coordinated growth agenda across partnerships, philanthropy, audience development and brand."))))</f>
        <v/>
      </c>
    </row>
    <row r="23" spans="1:5" ht="74.75" customHeight="1">
      <c r="A23" s="9">
        <v>10</v>
      </c>
      <c r="B23" s="10" t="s">
        <v>22</v>
      </c>
      <c r="C23" s="6"/>
      <c r="D23" s="7" t="str">
        <f>IF(C23="","",SUMIFS('Investment Guide'!$C$6:$C$45,'Investment Guide'!$A$6:$A$45,B23,'Investment Guide'!$B$6:$B$45,C23))</f>
        <v/>
      </c>
      <c r="E23" s="8" t="str">
        <f>IF(C23="","",IF(C23="No direct investment","Undertake no dedicated facilities, infrastructure or shared system-capacity projects.",IF(C23="Foundational","Support planning, feasibility work and partnerships for selected projects.",IF(C23="Strong","Advance priority facilities, infrastructure and shared-capacity projects through dedicated leadership and partner coordination.","Deliver a major portfolio of infrastructure and system-building projects, backed by sustained resources and capital formation."))))</f>
        <v/>
      </c>
    </row>
    <row r="25" spans="1:5" ht="29.25" customHeight="1">
      <c r="A25" s="16" t="s">
        <v>23</v>
      </c>
      <c r="B25" s="14"/>
      <c r="C25" s="14"/>
      <c r="D25" s="14"/>
      <c r="E25" s="14"/>
    </row>
    <row r="26" spans="1:5" ht="32" customHeight="1">
      <c r="A26" s="13" t="s">
        <v>24</v>
      </c>
      <c r="B26" s="14"/>
      <c r="C26" s="14"/>
      <c r="D26" s="14"/>
      <c r="E26" s="14"/>
    </row>
    <row r="27" spans="1:5" ht="29.25" customHeight="1">
      <c r="A27" s="15"/>
      <c r="B27" s="15"/>
      <c r="C27" s="15"/>
      <c r="D27" s="15"/>
      <c r="E27" s="15"/>
    </row>
    <row r="28" spans="1:5" ht="29.25" customHeight="1">
      <c r="A28" s="15"/>
      <c r="B28" s="15"/>
      <c r="C28" s="15"/>
      <c r="D28" s="15"/>
      <c r="E28" s="15"/>
    </row>
    <row r="29" spans="1:5" ht="29.25" customHeight="1">
      <c r="A29" s="15"/>
      <c r="B29" s="15"/>
      <c r="C29" s="15"/>
      <c r="D29" s="15"/>
      <c r="E29" s="15"/>
    </row>
    <row r="31" spans="1:5" ht="32" customHeight="1">
      <c r="A31" s="13" t="s">
        <v>25</v>
      </c>
      <c r="B31" s="14"/>
      <c r="C31" s="14"/>
      <c r="D31" s="14"/>
      <c r="E31" s="14"/>
    </row>
    <row r="32" spans="1:5" ht="29.25" customHeight="1">
      <c r="A32" s="15"/>
      <c r="B32" s="15"/>
      <c r="C32" s="15"/>
      <c r="D32" s="15"/>
      <c r="E32" s="15"/>
    </row>
    <row r="33" spans="1:5" ht="29.25" customHeight="1">
      <c r="A33" s="15"/>
      <c r="B33" s="15"/>
      <c r="C33" s="15"/>
      <c r="D33" s="15"/>
      <c r="E33" s="15"/>
    </row>
    <row r="34" spans="1:5" ht="29.25" customHeight="1">
      <c r="A34" s="15"/>
      <c r="B34" s="15"/>
      <c r="C34" s="15"/>
      <c r="D34" s="15"/>
      <c r="E34" s="15"/>
    </row>
    <row r="36" spans="1:5" ht="32" customHeight="1">
      <c r="A36" s="13" t="s">
        <v>26</v>
      </c>
      <c r="B36" s="14"/>
      <c r="C36" s="14"/>
      <c r="D36" s="14"/>
      <c r="E36" s="14"/>
    </row>
    <row r="37" spans="1:5" ht="29.25" customHeight="1">
      <c r="A37" s="15"/>
      <c r="B37" s="15"/>
      <c r="C37" s="15"/>
      <c r="D37" s="15"/>
      <c r="E37" s="15"/>
    </row>
    <row r="38" spans="1:5" ht="29.25" customHeight="1">
      <c r="A38" s="15"/>
      <c r="B38" s="15"/>
      <c r="C38" s="15"/>
      <c r="D38" s="15"/>
      <c r="E38" s="15"/>
    </row>
    <row r="39" spans="1:5" ht="29.25" customHeight="1">
      <c r="A39" s="15"/>
      <c r="B39" s="15"/>
      <c r="C39" s="15"/>
      <c r="D39" s="15"/>
      <c r="E39" s="15"/>
    </row>
    <row r="41" spans="1:5" ht="32" customHeight="1">
      <c r="A41" s="13" t="s">
        <v>27</v>
      </c>
      <c r="B41" s="14"/>
      <c r="C41" s="14"/>
      <c r="D41" s="14"/>
      <c r="E41" s="14"/>
    </row>
    <row r="42" spans="1:5" ht="29.25" customHeight="1">
      <c r="A42" s="15"/>
      <c r="B42" s="15"/>
      <c r="C42" s="15"/>
      <c r="D42" s="15"/>
      <c r="E42" s="15"/>
    </row>
    <row r="43" spans="1:5" ht="29.25" customHeight="1">
      <c r="A43" s="15"/>
      <c r="B43" s="15"/>
      <c r="C43" s="15"/>
      <c r="D43" s="15"/>
      <c r="E43" s="15"/>
    </row>
    <row r="44" spans="1:5" ht="29.25" customHeight="1">
      <c r="A44" s="15"/>
      <c r="B44" s="15"/>
      <c r="C44" s="15"/>
      <c r="D44" s="15"/>
      <c r="E44" s="15"/>
    </row>
  </sheetData>
  <mergeCells count="14">
    <mergeCell ref="A2:E2"/>
    <mergeCell ref="A3:E3"/>
    <mergeCell ref="A5:E6"/>
    <mergeCell ref="B8:E8"/>
    <mergeCell ref="D11:E11"/>
    <mergeCell ref="A36:E36"/>
    <mergeCell ref="A37:E39"/>
    <mergeCell ref="A41:E41"/>
    <mergeCell ref="A42:E44"/>
    <mergeCell ref="A25:E25"/>
    <mergeCell ref="A26:E26"/>
    <mergeCell ref="A27:E29"/>
    <mergeCell ref="A31:E31"/>
    <mergeCell ref="A32:E34"/>
  </mergeCells>
  <conditionalFormatting sqref="D11">
    <cfRule type="expression" dxfId="2" priority="1">
      <formula>AND(NOT(OR($C$14="",$C$15="",$C$16="",$C$17="",$C$18="",$C$19="",$C$20="",$C$21="",$C$22="",$C$23="")),$B$11=0)</formula>
    </cfRule>
    <cfRule type="expression" dxfId="1" priority="2">
      <formula>AND(NOT(OR($C$14="",$C$15="",$C$16="",$C$17="",$C$18="",$C$19="",$C$20="",$C$21="",$C$22="",$C$23="")),$B$11&lt;0)</formula>
    </cfRule>
    <cfRule type="expression" dxfId="0" priority="3">
      <formula>AND(NOT(OR($C$14="",$C$15="",$C$16="",$C$17="",$C$18="",$C$19="",$C$20="",$C$21="",$C$22="",$C$23="")),$B$11&gt;0)</formula>
    </cfRule>
  </conditionalFormatting>
  <dataValidations count="1">
    <dataValidation type="list" sqref="C14:C23" xr:uid="{00000000-0002-0000-0000-000000000000}">
      <formula1>"No direct investment,Foundational,Strong,Leading"</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45"/>
  <sheetViews>
    <sheetView workbookViewId="0"/>
  </sheetViews>
  <sheetFormatPr baseColWidth="10" defaultColWidth="8.83203125" defaultRowHeight="14"/>
  <cols>
    <col min="1" max="1" width="31" customWidth="1"/>
    <col min="2" max="2" width="23" customWidth="1"/>
    <col min="3" max="3" width="9" customWidth="1"/>
    <col min="4" max="4" width="75" customWidth="1"/>
  </cols>
  <sheetData>
    <row r="2" spans="1:5" ht="32" customHeight="1">
      <c r="A2" s="17" t="s">
        <v>28</v>
      </c>
      <c r="B2" s="14"/>
      <c r="C2" s="14"/>
      <c r="D2" s="14"/>
      <c r="E2" s="14"/>
    </row>
    <row r="3" spans="1:5" ht="24" customHeight="1">
      <c r="A3" s="18" t="s">
        <v>29</v>
      </c>
      <c r="B3" s="14"/>
      <c r="C3" s="14"/>
      <c r="D3" s="14"/>
      <c r="E3" s="14"/>
    </row>
    <row r="4" spans="1:5" ht="37.25" customHeight="1">
      <c r="A4" s="22" t="s">
        <v>30</v>
      </c>
      <c r="B4" s="22"/>
      <c r="C4" s="22"/>
      <c r="D4" s="22"/>
      <c r="E4" s="22"/>
    </row>
    <row r="5" spans="1:5" ht="37.25" customHeight="1">
      <c r="A5" s="4" t="s">
        <v>9</v>
      </c>
      <c r="B5" s="4" t="s">
        <v>10</v>
      </c>
      <c r="C5" s="4" t="s">
        <v>11</v>
      </c>
      <c r="D5" s="4" t="s">
        <v>12</v>
      </c>
    </row>
    <row r="6" spans="1:5" ht="58.75" customHeight="1">
      <c r="A6" s="11" t="s">
        <v>13</v>
      </c>
      <c r="B6" s="5" t="s">
        <v>31</v>
      </c>
      <c r="C6" s="12">
        <v>0</v>
      </c>
      <c r="D6" s="8" t="s">
        <v>32</v>
      </c>
    </row>
    <row r="7" spans="1:5" ht="58.75" customHeight="1">
      <c r="A7" s="11" t="s">
        <v>13</v>
      </c>
      <c r="B7" s="5" t="s">
        <v>33</v>
      </c>
      <c r="C7" s="12">
        <v>10</v>
      </c>
      <c r="D7" s="8" t="s">
        <v>34</v>
      </c>
    </row>
    <row r="8" spans="1:5" ht="58.75" customHeight="1">
      <c r="A8" s="11" t="s">
        <v>13</v>
      </c>
      <c r="B8" s="5" t="s">
        <v>35</v>
      </c>
      <c r="C8" s="12">
        <v>22</v>
      </c>
      <c r="D8" s="8" t="s">
        <v>36</v>
      </c>
    </row>
    <row r="9" spans="1:5" ht="58.75" customHeight="1">
      <c r="A9" s="11" t="s">
        <v>13</v>
      </c>
      <c r="B9" s="5" t="s">
        <v>37</v>
      </c>
      <c r="C9" s="12">
        <v>32</v>
      </c>
      <c r="D9" s="8" t="s">
        <v>38</v>
      </c>
    </row>
    <row r="10" spans="1:5" ht="58.75" customHeight="1">
      <c r="A10" s="11" t="s">
        <v>14</v>
      </c>
      <c r="B10" s="5" t="s">
        <v>31</v>
      </c>
      <c r="C10" s="12">
        <v>0</v>
      </c>
      <c r="D10" s="8" t="s">
        <v>39</v>
      </c>
    </row>
    <row r="11" spans="1:5" ht="58.75" customHeight="1">
      <c r="A11" s="11" t="s">
        <v>14</v>
      </c>
      <c r="B11" s="5" t="s">
        <v>33</v>
      </c>
      <c r="C11" s="12">
        <v>6</v>
      </c>
      <c r="D11" s="8" t="s">
        <v>40</v>
      </c>
    </row>
    <row r="12" spans="1:5" ht="58.75" customHeight="1">
      <c r="A12" s="11" t="s">
        <v>14</v>
      </c>
      <c r="B12" s="5" t="s">
        <v>35</v>
      </c>
      <c r="C12" s="12">
        <v>15</v>
      </c>
      <c r="D12" s="8" t="s">
        <v>41</v>
      </c>
    </row>
    <row r="13" spans="1:5" ht="58.75" customHeight="1">
      <c r="A13" s="11" t="s">
        <v>14</v>
      </c>
      <c r="B13" s="5" t="s">
        <v>37</v>
      </c>
      <c r="C13" s="12">
        <v>24</v>
      </c>
      <c r="D13" s="8" t="s">
        <v>42</v>
      </c>
    </row>
    <row r="14" spans="1:5" ht="58.75" customHeight="1">
      <c r="A14" s="11" t="s">
        <v>15</v>
      </c>
      <c r="B14" s="5" t="s">
        <v>31</v>
      </c>
      <c r="C14" s="12">
        <v>0</v>
      </c>
      <c r="D14" s="8" t="s">
        <v>43</v>
      </c>
    </row>
    <row r="15" spans="1:5" ht="58.75" customHeight="1">
      <c r="A15" s="11" t="s">
        <v>15</v>
      </c>
      <c r="B15" s="5" t="s">
        <v>33</v>
      </c>
      <c r="C15" s="12">
        <v>2</v>
      </c>
      <c r="D15" s="8" t="s">
        <v>44</v>
      </c>
    </row>
    <row r="16" spans="1:5" ht="58.75" customHeight="1">
      <c r="A16" s="11" t="s">
        <v>15</v>
      </c>
      <c r="B16" s="5" t="s">
        <v>35</v>
      </c>
      <c r="C16" s="12">
        <v>7</v>
      </c>
      <c r="D16" s="8" t="s">
        <v>45</v>
      </c>
    </row>
    <row r="17" spans="1:4" ht="58.75" customHeight="1">
      <c r="A17" s="11" t="s">
        <v>15</v>
      </c>
      <c r="B17" s="5" t="s">
        <v>37</v>
      </c>
      <c r="C17" s="12">
        <v>12</v>
      </c>
      <c r="D17" s="8" t="s">
        <v>46</v>
      </c>
    </row>
    <row r="18" spans="1:4" ht="58.75" customHeight="1">
      <c r="A18" s="11" t="s">
        <v>16</v>
      </c>
      <c r="B18" s="5" t="s">
        <v>31</v>
      </c>
      <c r="C18" s="12">
        <v>0</v>
      </c>
      <c r="D18" s="8" t="s">
        <v>47</v>
      </c>
    </row>
    <row r="19" spans="1:4" ht="58.75" customHeight="1">
      <c r="A19" s="11" t="s">
        <v>16</v>
      </c>
      <c r="B19" s="5" t="s">
        <v>33</v>
      </c>
      <c r="C19" s="12">
        <v>4</v>
      </c>
      <c r="D19" s="8" t="s">
        <v>48</v>
      </c>
    </row>
    <row r="20" spans="1:4" ht="58.75" customHeight="1">
      <c r="A20" s="11" t="s">
        <v>16</v>
      </c>
      <c r="B20" s="5" t="s">
        <v>35</v>
      </c>
      <c r="C20" s="12">
        <v>13</v>
      </c>
      <c r="D20" s="8" t="s">
        <v>49</v>
      </c>
    </row>
    <row r="21" spans="1:4" ht="58.75" customHeight="1">
      <c r="A21" s="11" t="s">
        <v>16</v>
      </c>
      <c r="B21" s="5" t="s">
        <v>37</v>
      </c>
      <c r="C21" s="12">
        <v>20</v>
      </c>
      <c r="D21" s="8" t="s">
        <v>50</v>
      </c>
    </row>
    <row r="22" spans="1:4" ht="58.75" customHeight="1">
      <c r="A22" s="11" t="s">
        <v>17</v>
      </c>
      <c r="B22" s="5" t="s">
        <v>31</v>
      </c>
      <c r="C22" s="12">
        <v>0</v>
      </c>
      <c r="D22" s="8" t="s">
        <v>51</v>
      </c>
    </row>
    <row r="23" spans="1:4" ht="58.75" customHeight="1">
      <c r="A23" s="11" t="s">
        <v>17</v>
      </c>
      <c r="B23" s="5" t="s">
        <v>33</v>
      </c>
      <c r="C23" s="12">
        <v>7</v>
      </c>
      <c r="D23" s="8" t="s">
        <v>52</v>
      </c>
    </row>
    <row r="24" spans="1:4" ht="58.75" customHeight="1">
      <c r="A24" s="11" t="s">
        <v>17</v>
      </c>
      <c r="B24" s="5" t="s">
        <v>35</v>
      </c>
      <c r="C24" s="12">
        <v>18</v>
      </c>
      <c r="D24" s="8" t="s">
        <v>53</v>
      </c>
    </row>
    <row r="25" spans="1:4" ht="58.75" customHeight="1">
      <c r="A25" s="11" t="s">
        <v>17</v>
      </c>
      <c r="B25" s="5" t="s">
        <v>37</v>
      </c>
      <c r="C25" s="12">
        <v>27</v>
      </c>
      <c r="D25" s="8" t="s">
        <v>54</v>
      </c>
    </row>
    <row r="26" spans="1:4" ht="58.75" customHeight="1">
      <c r="A26" s="11" t="s">
        <v>18</v>
      </c>
      <c r="B26" s="5" t="s">
        <v>31</v>
      </c>
      <c r="C26" s="12">
        <v>0</v>
      </c>
      <c r="D26" s="8" t="s">
        <v>55</v>
      </c>
    </row>
    <row r="27" spans="1:4" ht="58.75" customHeight="1">
      <c r="A27" s="11" t="s">
        <v>18</v>
      </c>
      <c r="B27" s="5" t="s">
        <v>33</v>
      </c>
      <c r="C27" s="12">
        <v>2</v>
      </c>
      <c r="D27" s="8" t="s">
        <v>56</v>
      </c>
    </row>
    <row r="28" spans="1:4" ht="58.75" customHeight="1">
      <c r="A28" s="11" t="s">
        <v>18</v>
      </c>
      <c r="B28" s="5" t="s">
        <v>35</v>
      </c>
      <c r="C28" s="12">
        <v>5</v>
      </c>
      <c r="D28" s="8" t="s">
        <v>57</v>
      </c>
    </row>
    <row r="29" spans="1:4" ht="58.75" customHeight="1">
      <c r="A29" s="11" t="s">
        <v>18</v>
      </c>
      <c r="B29" s="5" t="s">
        <v>37</v>
      </c>
      <c r="C29" s="12">
        <v>9</v>
      </c>
      <c r="D29" s="8" t="s">
        <v>58</v>
      </c>
    </row>
    <row r="30" spans="1:4" ht="58.75" customHeight="1">
      <c r="A30" s="11" t="s">
        <v>19</v>
      </c>
      <c r="B30" s="5" t="s">
        <v>31</v>
      </c>
      <c r="C30" s="12">
        <v>0</v>
      </c>
      <c r="D30" s="8" t="s">
        <v>59</v>
      </c>
    </row>
    <row r="31" spans="1:4" ht="58.75" customHeight="1">
      <c r="A31" s="11" t="s">
        <v>19</v>
      </c>
      <c r="B31" s="5" t="s">
        <v>33</v>
      </c>
      <c r="C31" s="12">
        <v>5</v>
      </c>
      <c r="D31" s="8" t="s">
        <v>60</v>
      </c>
    </row>
    <row r="32" spans="1:4" ht="58.75" customHeight="1">
      <c r="A32" s="11" t="s">
        <v>19</v>
      </c>
      <c r="B32" s="5" t="s">
        <v>35</v>
      </c>
      <c r="C32" s="12">
        <v>15</v>
      </c>
      <c r="D32" s="8" t="s">
        <v>61</v>
      </c>
    </row>
    <row r="33" spans="1:4" ht="58.75" customHeight="1">
      <c r="A33" s="11" t="s">
        <v>19</v>
      </c>
      <c r="B33" s="5" t="s">
        <v>37</v>
      </c>
      <c r="C33" s="12">
        <v>22</v>
      </c>
      <c r="D33" s="8" t="s">
        <v>62</v>
      </c>
    </row>
    <row r="34" spans="1:4" ht="58.75" customHeight="1">
      <c r="A34" s="11" t="s">
        <v>20</v>
      </c>
      <c r="B34" s="5" t="s">
        <v>31</v>
      </c>
      <c r="C34" s="12">
        <v>0</v>
      </c>
      <c r="D34" s="8" t="s">
        <v>63</v>
      </c>
    </row>
    <row r="35" spans="1:4" ht="58.75" customHeight="1">
      <c r="A35" s="11" t="s">
        <v>20</v>
      </c>
      <c r="B35" s="5" t="s">
        <v>33</v>
      </c>
      <c r="C35" s="12">
        <v>4</v>
      </c>
      <c r="D35" s="8" t="s">
        <v>64</v>
      </c>
    </row>
    <row r="36" spans="1:4" ht="58.75" customHeight="1">
      <c r="A36" s="11" t="s">
        <v>20</v>
      </c>
      <c r="B36" s="5" t="s">
        <v>35</v>
      </c>
      <c r="C36" s="12">
        <v>10</v>
      </c>
      <c r="D36" s="8" t="s">
        <v>65</v>
      </c>
    </row>
    <row r="37" spans="1:4" ht="58.75" customHeight="1">
      <c r="A37" s="11" t="s">
        <v>20</v>
      </c>
      <c r="B37" s="5" t="s">
        <v>37</v>
      </c>
      <c r="C37" s="12">
        <v>16</v>
      </c>
      <c r="D37" s="8" t="s">
        <v>66</v>
      </c>
    </row>
    <row r="38" spans="1:4" ht="58.75" customHeight="1">
      <c r="A38" s="11" t="s">
        <v>21</v>
      </c>
      <c r="B38" s="5" t="s">
        <v>31</v>
      </c>
      <c r="C38" s="12">
        <v>0</v>
      </c>
      <c r="D38" s="8" t="s">
        <v>67</v>
      </c>
    </row>
    <row r="39" spans="1:4" ht="58.75" customHeight="1">
      <c r="A39" s="11" t="s">
        <v>21</v>
      </c>
      <c r="B39" s="5" t="s">
        <v>33</v>
      </c>
      <c r="C39" s="12">
        <v>3</v>
      </c>
      <c r="D39" s="8" t="s">
        <v>68</v>
      </c>
    </row>
    <row r="40" spans="1:4" ht="58.75" customHeight="1">
      <c r="A40" s="11" t="s">
        <v>21</v>
      </c>
      <c r="B40" s="5" t="s">
        <v>35</v>
      </c>
      <c r="C40" s="12">
        <v>8</v>
      </c>
      <c r="D40" s="8" t="s">
        <v>69</v>
      </c>
    </row>
    <row r="41" spans="1:4" ht="58.75" customHeight="1">
      <c r="A41" s="11" t="s">
        <v>21</v>
      </c>
      <c r="B41" s="5" t="s">
        <v>37</v>
      </c>
      <c r="C41" s="12">
        <v>13</v>
      </c>
      <c r="D41" s="8" t="s">
        <v>70</v>
      </c>
    </row>
    <row r="42" spans="1:4" ht="58.75" customHeight="1">
      <c r="A42" s="11" t="s">
        <v>22</v>
      </c>
      <c r="B42" s="5" t="s">
        <v>31</v>
      </c>
      <c r="C42" s="12">
        <v>0</v>
      </c>
      <c r="D42" s="8" t="s">
        <v>71</v>
      </c>
    </row>
    <row r="43" spans="1:4" ht="58.75" customHeight="1">
      <c r="A43" s="11" t="s">
        <v>22</v>
      </c>
      <c r="B43" s="5" t="s">
        <v>33</v>
      </c>
      <c r="C43" s="12">
        <v>3</v>
      </c>
      <c r="D43" s="8" t="s">
        <v>72</v>
      </c>
    </row>
    <row r="44" spans="1:4" ht="58.75" customHeight="1">
      <c r="A44" s="11" t="s">
        <v>22</v>
      </c>
      <c r="B44" s="5" t="s">
        <v>35</v>
      </c>
      <c r="C44" s="12">
        <v>7</v>
      </c>
      <c r="D44" s="8" t="s">
        <v>73</v>
      </c>
    </row>
    <row r="45" spans="1:4" ht="58.75" customHeight="1">
      <c r="A45" s="11" t="s">
        <v>22</v>
      </c>
      <c r="B45" s="5" t="s">
        <v>37</v>
      </c>
      <c r="C45" s="12">
        <v>12</v>
      </c>
      <c r="D45" s="8" t="s">
        <v>74</v>
      </c>
    </row>
  </sheetData>
  <mergeCells count="3">
    <mergeCell ref="A2:E2"/>
    <mergeCell ref="A3:E3"/>
    <mergeCell ref="A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Priority Allocation</vt:lpstr>
      <vt:lpstr>Investment Guide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Mackenzie McClemont</cp:lastModifiedBy>
  <cp:revision/>
  <dcterms:created xsi:type="dcterms:W3CDTF">2026-09-29T00:07:31Z</dcterms:created>
  <dcterms:modified xsi:type="dcterms:W3CDTF">2026-10-08T13:05:11Z</dcterms:modified>
  <cp:category/>
  <cp:contentStatus/>
</cp:coreProperties>
</file>